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<sst xmlns="http://schemas.openxmlformats.org/spreadsheetml/2006/main" count="226" uniqueCount="111">
  <si>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</si>
  <si>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</si>
  <si>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</si>
  <si>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</si>
  <si>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</si>
  <si>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</si>
  <si>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</si>
  <si>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</si>
  <si>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</si>
  <si>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</si>
  <si>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</si>
  <si>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</si>
  <si>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</si>
  <si>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</si>
  <si>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</si>
  <si>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</si>
  <si>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</si>
  <si>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</si>
  <si>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</si>
  <si>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</si>
  <si>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</si>
  <si>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</si>
  <si>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</si>
  <si>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</si>
  <si>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</si>
  <si>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</si>
  <si>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</si>
  <si>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</si>
  <si>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</si>
  <si>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</si>
  <si>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</si>
  <si>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</si>
  <si>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</si>
  <si>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</si>
  <si>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</si>
  <si>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</si>
  <si>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</si>
  <si>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</si>
  <si>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</si>
  <si>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</si>
  <si>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</si>
  <si>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</si>
  <si>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</si>
  <si>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</si>
  <si>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</si>
  <si>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</si>
  <si>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</si>
  <si>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</si>
  <si>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</si>
  <si>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</si>
  <si>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</si>
  <si>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</si>
  <si>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</si>
  <si>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</si>
  <si>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</si>
  <si>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</si>
  <si>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</si>
  <si>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</si>
  <si>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</si>
  <si>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</si>
  <si>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</si>
  <si>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</si>
  <si>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</si>
  <si>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</si>
  <si>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</si>
  <si>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</si>
  <si>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</si>
  <si>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</si>
  <si>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</si>
  <si>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</si>
  <si>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</si>
  <si>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</si>
  <si>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</si>
  <si>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</si>
  <si>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</si>
  <si>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</si>
  <si>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</si>
  <si>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</si>
  <si>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</si>
  <si>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</si>
  <si>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</si>
  <si>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</si>
  <si>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</si>
  <si>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</si>
  <si>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</si>
  <si>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</si>
  <si>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</si>
  <si>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</si>
  <si>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</si>
  <si>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</si>
  <si>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</si>
  <si>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</si>
  <si>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</si>
  <si>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</si>
  <si>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</si>
  <si>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</si>
  <si>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野木町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</si>
  <si>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</si>
  <si>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</si>
  <si>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</si>
  <si>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</si>
  <si>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</si>
  <si>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</si>
  <si>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</si>
  <si>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</si>
  <si>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</si>
  <si>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</si>
  <si>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</si>
  <si>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収益的収支比率は年度によりばらつきがあり経営改善に向けた取組が必要な状況である。特定環境保全下水道事業において野木・野渡地区の整備はほぼ完了しており整備のための投資額は減少傾向となる。
経費回収率は、使用料で回収すべき経費が賄えていない状況であるため今後は適正な使用料収入の確保及び汚水処理費の削減及び有収率の向上が必要である。</t>
    <phoneticPr fontId="4"/>
  </si>
  <si>
    <t>耐用年数を経過している施設はまだないので老朽化
についての対策は講じていない状況である。今後は計画的に維持管理や更新が必要となってくる。</t>
    <phoneticPr fontId="4"/>
  </si>
  <si>
    <t>整備地区内の人口に大きな変更はないと思われるため今後は、水洗化率の向上による収益の確保や更なる費用の削減に努め健全性を確保することが必要である。
施設や管路においては、今後の維持管理や更新を着実に推進するための長寿命化計画を策定し計画的に事業を進める必要がある。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</si>
</sst>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81728"/>
        <c:axId val="926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92681728"/>
        <c:axId val="92683648"/>
      </c:lineChart>
      <c:dateAx>
        <c:axId val="92681728"/>
        <c:scaling>
          <c:orientation val="minMax"/>
        </c:scaling>
        <c:delete val="1"/>
        <c:axPos val="b"/>
        <c:numFmt formatCode="ge" sourceLinked="1"/>
        <c:majorTickMark val="none"/>
        <c:minorTickMark val="none"/>
        <c:tickLblPos val="none"/>
        <c:crossAx val="92683648"/>
        <c:crosses val="autoZero"/>
        <c:auto val="1"/>
        <c:lblOffset val="100"/>
        <c:baseTimeUnit val="years"/>
      </c:dateAx>
      <c:valAx>
        <c:axId val="926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29408"/>
        <c:axId val="945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94529408"/>
        <c:axId val="94539776"/>
      </c:lineChart>
      <c:dateAx>
        <c:axId val="94529408"/>
        <c:scaling>
          <c:orientation val="minMax"/>
        </c:scaling>
        <c:delete val="1"/>
        <c:axPos val="b"/>
        <c:numFmt formatCode="ge" sourceLinked="1"/>
        <c:majorTickMark val="none"/>
        <c:minorTickMark val="none"/>
        <c:tickLblPos val="none"/>
        <c:crossAx val="94539776"/>
        <c:crosses val="autoZero"/>
        <c:auto val="1"/>
        <c:lblOffset val="100"/>
        <c:baseTimeUnit val="years"/>
      </c:dateAx>
      <c:valAx>
        <c:axId val="94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69.430000000000007</c:v>
                </c:pt>
                <c:pt idx="1">
                  <c:v>72.37</c:v>
                </c:pt>
                <c:pt idx="2">
                  <c:v>74</c:v>
                </c:pt>
                <c:pt idx="3">
                  <c:v>76.67</c:v>
                </c:pt>
                <c:pt idx="4">
                  <c:v>79.08</c:v>
                </c:pt>
              </c:numCache>
            </c:numRef>
          </c:val>
        </c:ser>
        <c:dLbls>
          <c:showLegendKey val="0"/>
          <c:showVal val="0"/>
          <c:showCatName val="0"/>
          <c:showSerName val="0"/>
          <c:showPercent val="0"/>
          <c:showBubbleSize val="0"/>
        </c:dLbls>
        <c:gapWidth val="150"/>
        <c:axId val="95884800"/>
        <c:axId val="958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95884800"/>
        <c:axId val="95886720"/>
      </c:lineChart>
      <c:dateAx>
        <c:axId val="95884800"/>
        <c:scaling>
          <c:orientation val="minMax"/>
        </c:scaling>
        <c:delete val="1"/>
        <c:axPos val="b"/>
        <c:numFmt formatCode="ge" sourceLinked="1"/>
        <c:majorTickMark val="none"/>
        <c:minorTickMark val="none"/>
        <c:tickLblPos val="none"/>
        <c:crossAx val="95886720"/>
        <c:crosses val="autoZero"/>
        <c:auto val="1"/>
        <c:lblOffset val="100"/>
        <c:baseTimeUnit val="years"/>
      </c:dateAx>
      <c:valAx>
        <c:axId val="958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81.95</c:v>
                </c:pt>
                <c:pt idx="1">
                  <c:v>82.63</c:v>
                </c:pt>
                <c:pt idx="2">
                  <c:v>81.760000000000005</c:v>
                </c:pt>
                <c:pt idx="3">
                  <c:v>74.47</c:v>
                </c:pt>
                <c:pt idx="4">
                  <c:v>79.62</c:v>
                </c:pt>
              </c:numCache>
            </c:numRef>
          </c:val>
        </c:ser>
        <c:dLbls>
          <c:showLegendKey val="0"/>
          <c:showVal val="0"/>
          <c:showCatName val="0"/>
          <c:showSerName val="0"/>
          <c:showPercent val="0"/>
          <c:showBubbleSize val="0"/>
        </c:dLbls>
        <c:gapWidth val="150"/>
        <c:axId val="92722304"/>
        <c:axId val="927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22304"/>
        <c:axId val="92724224"/>
      </c:lineChart>
      <c:dateAx>
        <c:axId val="92722304"/>
        <c:scaling>
          <c:orientation val="minMax"/>
        </c:scaling>
        <c:delete val="1"/>
        <c:axPos val="b"/>
        <c:numFmt formatCode="ge" sourceLinked="1"/>
        <c:majorTickMark val="none"/>
        <c:minorTickMark val="none"/>
        <c:tickLblPos val="none"/>
        <c:crossAx val="92724224"/>
        <c:crosses val="autoZero"/>
        <c:auto val="1"/>
        <c:lblOffset val="100"/>
        <c:baseTimeUnit val="years"/>
      </c:dateAx>
      <c:valAx>
        <c:axId val="927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35040"/>
        <c:axId val="941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35040"/>
        <c:axId val="94136960"/>
      </c:lineChart>
      <c:dateAx>
        <c:axId val="94135040"/>
        <c:scaling>
          <c:orientation val="minMax"/>
        </c:scaling>
        <c:delete val="1"/>
        <c:axPos val="b"/>
        <c:numFmt formatCode="ge" sourceLinked="1"/>
        <c:majorTickMark val="none"/>
        <c:minorTickMark val="none"/>
        <c:tickLblPos val="none"/>
        <c:crossAx val="94136960"/>
        <c:crosses val="autoZero"/>
        <c:auto val="1"/>
        <c:lblOffset val="100"/>
        <c:baseTimeUnit val="years"/>
      </c:dateAx>
      <c:valAx>
        <c:axId val="941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75616"/>
        <c:axId val="941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75616"/>
        <c:axId val="94177536"/>
      </c:lineChart>
      <c:dateAx>
        <c:axId val="94175616"/>
        <c:scaling>
          <c:orientation val="minMax"/>
        </c:scaling>
        <c:delete val="1"/>
        <c:axPos val="b"/>
        <c:numFmt formatCode="ge" sourceLinked="1"/>
        <c:majorTickMark val="none"/>
        <c:minorTickMark val="none"/>
        <c:tickLblPos val="none"/>
        <c:crossAx val="94177536"/>
        <c:crosses val="autoZero"/>
        <c:auto val="1"/>
        <c:lblOffset val="100"/>
        <c:baseTimeUnit val="years"/>
      </c:dateAx>
      <c:valAx>
        <c:axId val="941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22592"/>
        <c:axId val="942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22592"/>
        <c:axId val="94228864"/>
      </c:lineChart>
      <c:dateAx>
        <c:axId val="94222592"/>
        <c:scaling>
          <c:orientation val="minMax"/>
        </c:scaling>
        <c:delete val="1"/>
        <c:axPos val="b"/>
        <c:numFmt formatCode="ge" sourceLinked="1"/>
        <c:majorTickMark val="none"/>
        <c:minorTickMark val="none"/>
        <c:tickLblPos val="none"/>
        <c:crossAx val="94228864"/>
        <c:crosses val="autoZero"/>
        <c:auto val="1"/>
        <c:lblOffset val="100"/>
        <c:baseTimeUnit val="years"/>
      </c:dateAx>
      <c:valAx>
        <c:axId val="942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63168"/>
        <c:axId val="942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63168"/>
        <c:axId val="94273536"/>
      </c:lineChart>
      <c:dateAx>
        <c:axId val="94263168"/>
        <c:scaling>
          <c:orientation val="minMax"/>
        </c:scaling>
        <c:delete val="1"/>
        <c:axPos val="b"/>
        <c:numFmt formatCode="ge" sourceLinked="1"/>
        <c:majorTickMark val="none"/>
        <c:minorTickMark val="none"/>
        <c:tickLblPos val="none"/>
        <c:crossAx val="94273536"/>
        <c:crosses val="autoZero"/>
        <c:auto val="1"/>
        <c:lblOffset val="100"/>
        <c:baseTimeUnit val="years"/>
      </c:dateAx>
      <c:valAx>
        <c:axId val="942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2165.88</c:v>
                </c:pt>
                <c:pt idx="1">
                  <c:v>2769.77</c:v>
                </c:pt>
                <c:pt idx="2">
                  <c:v>3197.86</c:v>
                </c:pt>
                <c:pt idx="3">
                  <c:v>2991.82</c:v>
                </c:pt>
                <c:pt idx="4">
                  <c:v>2548.6</c:v>
                </c:pt>
              </c:numCache>
            </c:numRef>
          </c:val>
        </c:ser>
        <c:dLbls>
          <c:showLegendKey val="0"/>
          <c:showVal val="0"/>
          <c:showCatName val="0"/>
          <c:showSerName val="0"/>
          <c:showPercent val="0"/>
          <c:showBubbleSize val="0"/>
        </c:dLbls>
        <c:gapWidth val="150"/>
        <c:axId val="94285184"/>
        <c:axId val="94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94285184"/>
        <c:axId val="94303744"/>
      </c:lineChart>
      <c:dateAx>
        <c:axId val="94285184"/>
        <c:scaling>
          <c:orientation val="minMax"/>
        </c:scaling>
        <c:delete val="1"/>
        <c:axPos val="b"/>
        <c:numFmt formatCode="ge" sourceLinked="1"/>
        <c:majorTickMark val="none"/>
        <c:minorTickMark val="none"/>
        <c:tickLblPos val="none"/>
        <c:crossAx val="94303744"/>
        <c:crosses val="autoZero"/>
        <c:auto val="1"/>
        <c:lblOffset val="100"/>
        <c:baseTimeUnit val="years"/>
      </c:dateAx>
      <c:valAx>
        <c:axId val="94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49.93</c:v>
                </c:pt>
                <c:pt idx="1">
                  <c:v>53.39</c:v>
                </c:pt>
                <c:pt idx="2">
                  <c:v>53.26</c:v>
                </c:pt>
                <c:pt idx="3">
                  <c:v>53.41</c:v>
                </c:pt>
                <c:pt idx="4">
                  <c:v>47.17</c:v>
                </c:pt>
              </c:numCache>
            </c:numRef>
          </c:val>
        </c:ser>
        <c:dLbls>
          <c:showLegendKey val="0"/>
          <c:showVal val="0"/>
          <c:showCatName val="0"/>
          <c:showSerName val="0"/>
          <c:showPercent val="0"/>
          <c:showBubbleSize val="0"/>
        </c:dLbls>
        <c:gapWidth val="150"/>
        <c:axId val="94342144"/>
        <c:axId val="943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94342144"/>
        <c:axId val="94352512"/>
      </c:lineChart>
      <c:dateAx>
        <c:axId val="94342144"/>
        <c:scaling>
          <c:orientation val="minMax"/>
        </c:scaling>
        <c:delete val="1"/>
        <c:axPos val="b"/>
        <c:numFmt formatCode="ge" sourceLinked="1"/>
        <c:majorTickMark val="none"/>
        <c:minorTickMark val="none"/>
        <c:tickLblPos val="none"/>
        <c:crossAx val="94352512"/>
        <c:crosses val="autoZero"/>
        <c:auto val="1"/>
        <c:lblOffset val="100"/>
        <c:baseTimeUnit val="years"/>
      </c:dateAx>
      <c:valAx>
        <c:axId val="943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260.20999999999998</c:v>
                </c:pt>
                <c:pt idx="1">
                  <c:v>241.59</c:v>
                </c:pt>
                <c:pt idx="2">
                  <c:v>240.68</c:v>
                </c:pt>
                <c:pt idx="3">
                  <c:v>239.49</c:v>
                </c:pt>
                <c:pt idx="4">
                  <c:v>277.52999999999997</c:v>
                </c:pt>
              </c:numCache>
            </c:numRef>
          </c:val>
        </c:ser>
        <c:dLbls>
          <c:showLegendKey val="0"/>
          <c:showVal val="0"/>
          <c:showCatName val="0"/>
          <c:showSerName val="0"/>
          <c:showPercent val="0"/>
          <c:showBubbleSize val="0"/>
        </c:dLbls>
        <c:gapWidth val="150"/>
        <c:axId val="94370048"/>
        <c:axId val="945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94370048"/>
        <c:axId val="94503296"/>
      </c:lineChart>
      <c:dateAx>
        <c:axId val="94370048"/>
        <c:scaling>
          <c:orientation val="minMax"/>
        </c:scaling>
        <c:delete val="1"/>
        <c:axPos val="b"/>
        <c:numFmt formatCode="ge" sourceLinked="1"/>
        <c:majorTickMark val="none"/>
        <c:minorTickMark val="none"/>
        <c:tickLblPos val="none"/>
        <c:crossAx val="94503296"/>
        <c:crosses val="autoZero"/>
        <c:auto val="1"/>
        <c:lblOffset val="100"/>
        <c:baseTimeUnit val="years"/>
      </c:dateAx>
      <c:valAx>
        <c:axId val="945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J74" sqref="BJ7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野木町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25922</v>
      </c>
      <c r="AM8" s="64"/>
      <c r="AN8" s="64"/>
      <c r="AO8" s="64"/>
      <c r="AP8" s="64"/>
      <c r="AQ8" s="64"/>
      <c r="AR8" s="64"/>
      <c r="AS8" s="64"/>
      <c r="AT8" s="63">
        <f>データ!S6</f>
        <v>30.26</v>
      </c>
      <c r="AU8" s="63"/>
      <c r="AV8" s="63"/>
      <c r="AW8" s="63"/>
      <c r="AX8" s="63"/>
      <c r="AY8" s="63"/>
      <c r="AZ8" s="63"/>
      <c r="BA8" s="63"/>
      <c r="BB8" s="63">
        <f>データ!T6</f>
        <v>856.64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v>
      </c>
      <c r="Q10" s="63"/>
      <c r="R10" s="63"/>
      <c r="S10" s="63"/>
      <c r="T10" s="63"/>
      <c r="U10" s="63"/>
      <c r="V10" s="63"/>
      <c r="W10" s="63">
        <f>データ!P6</f>
        <v>73.22</v>
      </c>
      <c r="X10" s="63"/>
      <c r="Y10" s="63"/>
      <c r="Z10" s="63"/>
      <c r="AA10" s="63"/>
      <c r="AB10" s="63"/>
      <c r="AC10" s="63"/>
      <c r="AD10" s="64">
        <f>データ!Q6</f>
        <v>2478</v>
      </c>
      <c r="AE10" s="64"/>
      <c r="AF10" s="64"/>
      <c r="AG10" s="64"/>
      <c r="AH10" s="64"/>
      <c r="AI10" s="64"/>
      <c r="AJ10" s="64"/>
      <c r="AK10" s="2"/>
      <c r="AL10" s="64">
        <f>データ!U6</f>
        <v>2070</v>
      </c>
      <c r="AM10" s="64"/>
      <c r="AN10" s="64"/>
      <c r="AO10" s="64"/>
      <c r="AP10" s="64"/>
      <c r="AQ10" s="64"/>
      <c r="AR10" s="64"/>
      <c r="AS10" s="64"/>
      <c r="AT10" s="63">
        <f>データ!V6</f>
        <v>0.54</v>
      </c>
      <c r="AU10" s="63"/>
      <c r="AV10" s="63"/>
      <c r="AW10" s="63"/>
      <c r="AX10" s="63"/>
      <c r="AY10" s="63"/>
      <c r="AZ10" s="63"/>
      <c r="BA10" s="63"/>
      <c r="BB10" s="63">
        <f>データ!W6</f>
        <v>3833.33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93645</v>
      </c>
      <c r="D6" s="31">
        <f t="shared" si="3"/>
        <v>47</v>
      </c>
      <c r="E6" s="31">
        <f t="shared" si="3"/>
        <v>17</v>
      </c>
      <c r="F6" s="31">
        <f t="shared" si="3"/>
        <v>4</v>
      </c>
      <c r="G6" s="31">
        <f t="shared" si="3"/>
        <v>0</v>
      </c>
      <c r="H6" s="31" t="str">
        <f t="shared" si="3"/>
        <v>栃木県　野木町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v>
      </c>
      <c r="P6" s="32">
        <f t="shared" si="3"/>
        <v>73.22</v>
      </c>
      <c r="Q6" s="32">
        <f t="shared" si="3"/>
        <v>2478</v>
      </c>
      <c r="R6" s="32">
        <f t="shared" si="3"/>
        <v>25922</v>
      </c>
      <c r="S6" s="32">
        <f t="shared" si="3"/>
        <v>30.26</v>
      </c>
      <c r="T6" s="32">
        <f t="shared" si="3"/>
        <v>856.64</v>
      </c>
      <c r="U6" s="32">
        <f t="shared" si="3"/>
        <v>2070</v>
      </c>
      <c r="V6" s="32">
        <f t="shared" si="3"/>
        <v>0.54</v>
      </c>
      <c r="W6" s="32">
        <f t="shared" si="3"/>
        <v>3833.33</v>
      </c>
      <c r="X6" s="33">
        <f>IF(X7="",NA(),X7)</f>
        <v>81.95</v>
      </c>
      <c r="Y6" s="33">
        <f t="shared" ref="Y6:AG6" si="4">IF(Y7="",NA(),Y7)</f>
        <v>82.63</v>
      </c>
      <c r="Z6" s="33">
        <f t="shared" si="4"/>
        <v>81.760000000000005</v>
      </c>
      <c r="AA6" s="33">
        <f t="shared" si="4"/>
        <v>74.47</v>
      </c>
      <c r="AB6" s="33">
        <f t="shared" si="4"/>
        <v>79.62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2165.88</v>
      </c>
      <c r="BF6" s="33">
        <f t="shared" ref="BF6:BN6" si="7">IF(BF7="",NA(),BF7)</f>
        <v>2769.77</v>
      </c>
      <c r="BG6" s="33">
        <f t="shared" si="7"/>
        <v>3197.86</v>
      </c>
      <c r="BH6" s="33">
        <f t="shared" si="7"/>
        <v>2991.82</v>
      </c>
      <c r="BI6" s="33">
        <f t="shared" si="7"/>
        <v>2548.6</v>
      </c>
      <c r="BJ6" s="33">
        <f t="shared" si="7"/>
        <v>1868.17</v>
      </c>
      <c r="BK6" s="33">
        <f t="shared" si="7"/>
        <v>1835.56</v>
      </c>
      <c r="BL6" s="33">
        <f t="shared" si="7"/>
        <v>1622.51</v>
      </c>
      <c r="BM6" s="33">
        <f t="shared" si="7"/>
        <v>1569.13</v>
      </c>
      <c r="BN6" s="33">
        <f t="shared" si="7"/>
        <v>1436</v>
      </c>
      <c r="BO6" s="32" t="str">
        <f>IF(BO7="","",IF(BO7="-","【-】","【"&amp;SUBSTITUTE(TEXT(BO7,"#,##0.00"),"-","△")&amp;"】"))</f>
        <v>【1,479.31】</v>
      </c>
      <c r="BP6" s="33">
        <f>IF(BP7="",NA(),BP7)</f>
        <v>49.93</v>
      </c>
      <c r="BQ6" s="33">
        <f t="shared" ref="BQ6:BY6" si="8">IF(BQ7="",NA(),BQ7)</f>
        <v>53.39</v>
      </c>
      <c r="BR6" s="33">
        <f t="shared" si="8"/>
        <v>53.26</v>
      </c>
      <c r="BS6" s="33">
        <f t="shared" si="8"/>
        <v>53.41</v>
      </c>
      <c r="BT6" s="33">
        <f t="shared" si="8"/>
        <v>47.17</v>
      </c>
      <c r="BU6" s="33">
        <f t="shared" si="8"/>
        <v>55.15</v>
      </c>
      <c r="BV6" s="33">
        <f t="shared" si="8"/>
        <v>52.89</v>
      </c>
      <c r="BW6" s="33">
        <f t="shared" si="8"/>
        <v>62.83</v>
      </c>
      <c r="BX6" s="33">
        <f t="shared" si="8"/>
        <v>64.63</v>
      </c>
      <c r="BY6" s="33">
        <f t="shared" si="8"/>
        <v>66.56</v>
      </c>
      <c r="BZ6" s="32" t="str">
        <f>IF(BZ7="","",IF(BZ7="-","【-】","【"&amp;SUBSTITUTE(TEXT(BZ7,"#,##0.00"),"-","△")&amp;"】"))</f>
        <v>【63.50】</v>
      </c>
      <c r="CA6" s="33">
        <f>IF(CA7="",NA(),CA7)</f>
        <v>260.20999999999998</v>
      </c>
      <c r="CB6" s="33">
        <f t="shared" ref="CB6:CJ6" si="9">IF(CB7="",NA(),CB7)</f>
        <v>241.59</v>
      </c>
      <c r="CC6" s="33">
        <f t="shared" si="9"/>
        <v>240.68</v>
      </c>
      <c r="CD6" s="33">
        <f t="shared" si="9"/>
        <v>239.49</v>
      </c>
      <c r="CE6" s="33">
        <f t="shared" si="9"/>
        <v>277.52999999999997</v>
      </c>
      <c r="CF6" s="33">
        <f t="shared" si="9"/>
        <v>283.05</v>
      </c>
      <c r="CG6" s="33">
        <f t="shared" si="9"/>
        <v>300.52</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69.430000000000007</v>
      </c>
      <c r="CX6" s="33">
        <f t="shared" ref="CX6:DF6" si="11">IF(CX7="",NA(),CX7)</f>
        <v>72.37</v>
      </c>
      <c r="CY6" s="33">
        <f t="shared" si="11"/>
        <v>74</v>
      </c>
      <c r="CZ6" s="33">
        <f t="shared" si="11"/>
        <v>76.67</v>
      </c>
      <c r="DA6" s="33">
        <f t="shared" si="11"/>
        <v>79.08</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93645</v>
      </c>
      <c r="D7" s="35">
        <v>47</v>
      </c>
      <c r="E7" s="35">
        <v>17</v>
      </c>
      <c r="F7" s="35">
        <v>4</v>
      </c>
      <c r="G7" s="35">
        <v>0</v>
      </c>
      <c r="H7" s="35" t="s">
        <v>96</v>
      </c>
      <c r="I7" s="35" t="s">
        <v>97</v>
      </c>
      <c r="J7" s="35" t="s">
        <v>98</v>
      </c>
      <c r="K7" s="35" t="s">
        <v>99</v>
      </c>
      <c r="L7" s="35" t="s">
        <v>100</v>
      </c>
      <c r="M7" s="36" t="s">
        <v>101</v>
      </c>
      <c r="N7" s="36" t="s">
        <v>102</v>
      </c>
      <c r="O7" s="36">
        <v>8</v>
      </c>
      <c r="P7" s="36">
        <v>73.22</v>
      </c>
      <c r="Q7" s="36">
        <v>2478</v>
      </c>
      <c r="R7" s="36">
        <v>25922</v>
      </c>
      <c r="S7" s="36">
        <v>30.26</v>
      </c>
      <c r="T7" s="36">
        <v>856.64</v>
      </c>
      <c r="U7" s="36">
        <v>2070</v>
      </c>
      <c r="V7" s="36">
        <v>0.54</v>
      </c>
      <c r="W7" s="36">
        <v>3833.33</v>
      </c>
      <c r="X7" s="36">
        <v>81.95</v>
      </c>
      <c r="Y7" s="36">
        <v>82.63</v>
      </c>
      <c r="Z7" s="36">
        <v>81.760000000000005</v>
      </c>
      <c r="AA7" s="36">
        <v>74.47</v>
      </c>
      <c r="AB7" s="36">
        <v>79.62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2165.88</v>
      </c>
      <c r="BF7" s="36">
        <v>2769.77</v>
      </c>
      <c r="BG7" s="36">
        <v>3197.86</v>
      </c>
      <c r="BH7" s="36">
        <v>2991.82</v>
      </c>
      <c r="BI7" s="36">
        <v>2548.6</v>
      </c>
      <c r="BJ7" s="36">
        <v>1868.17</v>
      </c>
      <c r="BK7" s="36">
        <v>1835.56</v>
      </c>
      <c r="BL7" s="36">
        <v>1622.51</v>
      </c>
      <c r="BM7" s="36">
        <v>1569.13</v>
      </c>
      <c r="BN7" s="36">
        <v>1436</v>
      </c>
      <c r="BO7" s="36">
        <v>1479.31</v>
      </c>
      <c r="BP7" s="36">
        <v>49.93</v>
      </c>
      <c r="BQ7" s="36">
        <v>53.39</v>
      </c>
      <c r="BR7" s="36">
        <v>53.26</v>
      </c>
      <c r="BS7" s="36">
        <v>53.41</v>
      </c>
      <c r="BT7" s="36">
        <v>47.17</v>
      </c>
      <c r="BU7" s="36">
        <v>55.15</v>
      </c>
      <c r="BV7" s="36">
        <v>52.89</v>
      </c>
      <c r="BW7" s="36">
        <v>62.83</v>
      </c>
      <c r="BX7" s="36">
        <v>64.63</v>
      </c>
      <c r="BY7" s="36">
        <v>66.56</v>
      </c>
      <c r="BZ7" s="36">
        <v>63.5</v>
      </c>
      <c r="CA7" s="36">
        <v>260.20999999999998</v>
      </c>
      <c r="CB7" s="36">
        <v>241.59</v>
      </c>
      <c r="CC7" s="36">
        <v>240.68</v>
      </c>
      <c r="CD7" s="36">
        <v>239.49</v>
      </c>
      <c r="CE7" s="36">
        <v>277.52999999999997</v>
      </c>
      <c r="CF7" s="36">
        <v>283.05</v>
      </c>
      <c r="CG7" s="36">
        <v>300.52</v>
      </c>
      <c r="CH7" s="36">
        <v>250.43</v>
      </c>
      <c r="CI7" s="36">
        <v>245.75</v>
      </c>
      <c r="CJ7" s="36">
        <v>244.29</v>
      </c>
      <c r="CK7" s="36">
        <v>253.12</v>
      </c>
      <c r="CL7" s="36" t="s">
        <v>101</v>
      </c>
      <c r="CM7" s="36" t="s">
        <v>101</v>
      </c>
      <c r="CN7" s="36" t="s">
        <v>101</v>
      </c>
      <c r="CO7" s="36" t="s">
        <v>101</v>
      </c>
      <c r="CP7" s="36" t="s">
        <v>101</v>
      </c>
      <c r="CQ7" s="36">
        <v>36.18</v>
      </c>
      <c r="CR7" s="36">
        <v>36.799999999999997</v>
      </c>
      <c r="CS7" s="36">
        <v>42.31</v>
      </c>
      <c r="CT7" s="36">
        <v>43.65</v>
      </c>
      <c r="CU7" s="36">
        <v>43.58</v>
      </c>
      <c r="CV7" s="36">
        <v>41.06</v>
      </c>
      <c r="CW7" s="36">
        <v>69.430000000000007</v>
      </c>
      <c r="CX7" s="36">
        <v>72.37</v>
      </c>
      <c r="CY7" s="36">
        <v>74</v>
      </c>
      <c r="CZ7" s="36">
        <v>76.67</v>
      </c>
      <c r="DA7" s="36">
        <v>79.08</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master</cp:lastModifiedBy>
  <cp:lastPrinted>2016-02-29T04:36:48Z</cp:lastPrinted>
  <dcterms:created xsi:type="dcterms:W3CDTF">2016-02-03T09:02:12Z</dcterms:created>
  <dcterms:modified xsi:type="dcterms:W3CDTF">2016-02-29T04:36:55Z</dcterms:modified>
</cp:coreProperties>
</file>