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<sst xmlns="http://schemas.openxmlformats.org/spreadsheetml/2006/main" count="226" uniqueCount="111">
  <si>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</si>
  <si>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</si>
  <si>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</si>
  <si>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</si>
  <si>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</si>
  <si>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</si>
  <si>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</si>
  <si>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</si>
  <si>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</si>
  <si>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</si>
  <si>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</si>
  <si>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</si>
  <si>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</si>
  <si>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</si>
  <si>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</si>
  <si>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</si>
  <si>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</si>
  <si>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</si>
  <si>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</si>
  <si>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</si>
  <si>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</si>
  <si>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</si>
  <si>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</si>
  <si>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</si>
  <si>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</si>
  <si>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</si>
  <si>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</si>
  <si>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</si>
  <si>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</si>
  <si>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</si>
  <si>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</si>
  <si>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</si>
  <si>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</si>
  <si>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</si>
  <si>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</si>
  <si>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</si>
  <si>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</si>
  <si>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</si>
  <si>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</si>
  <si>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</si>
  <si>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</si>
  <si>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</si>
  <si>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</si>
  <si>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</si>
  <si>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</si>
  <si>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</si>
  <si>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</si>
  <si>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</si>
  <si>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</si>
  <si>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</si>
  <si>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</si>
  <si>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</si>
  <si>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</si>
  <si>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</si>
  <si>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</si>
  <si>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</si>
  <si>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</si>
  <si>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</si>
  <si>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</si>
  <si>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</si>
  <si>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</si>
  <si>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</si>
  <si>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</si>
  <si>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</si>
  <si>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</si>
  <si>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</si>
  <si>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</si>
  <si>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</si>
  <si>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</si>
  <si>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</si>
  <si>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</si>
  <si>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</si>
  <si>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</si>
  <si>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</si>
  <si>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</si>
  <si>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</si>
  <si>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</si>
  <si>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</si>
  <si>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</si>
  <si>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</si>
  <si>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</si>
  <si>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</si>
  <si>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</si>
  <si>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</si>
  <si>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</si>
  <si>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</si>
  <si>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</si>
  <si>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</si>
  <si>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</si>
  <si>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</si>
  <si>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</si>
  <si>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</si>
  <si>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</si>
  <si>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</si>
  <si>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</si>
  <si>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</si>
  <si>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野木町</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</si>
  <si>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</si>
  <si>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</si>
  <si>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</si>
  <si>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</si>
  <si>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</si>
  <si>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</si>
  <si>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</si>
  <si>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</si>
  <si>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</si>
  <si>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</si>
  <si>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</si>
  <si>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収益的収支比率は１００％未満であることから費用や地方債償還金を賄えておらず、料金改定や費用削減等の改善に努めなければならない。
経費回収率、水洗化率においては類似団体よりも上回っている。また、企業債残高対事業規模比率や処理原価についても類似団体より少なく、比較的効率的な経営を行っている。今後も維持または改善に努めていかなければならない。</t>
    <phoneticPr fontId="4"/>
  </si>
  <si>
    <t>耐用年数を経過している施設はまだないので老朽化の対策はしていない。今後は未整備地区の整備の進捗を踏まえながら、経営戦略等を策定し、現況を的確に把握し、計画的に更新していく。</t>
    <phoneticPr fontId="4"/>
  </si>
  <si>
    <t>下水道事業の管渠整備は多額の金額がかかり収益だけでは賄えないため、大部分を地方債で賄っているのが現状である。また、ＤＩＤ地区の整備はほぼ終えているため、今後は整備費に対する料金収入の増は大きく見込めない。今後は、経営戦略を策定し料金や事業計画の見直しを行い、計画的な建設、維持管理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</si>
</sst>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136816"/>
        <c:axId val="11814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0.17</c:v>
                </c:pt>
                <c:pt idx="2">
                  <c:v>0.12</c:v>
                </c:pt>
                <c:pt idx="3">
                  <c:v>0.11</c:v>
                </c:pt>
                <c:pt idx="4">
                  <c:v>0.16</c:v>
                </c:pt>
              </c:numCache>
            </c:numRef>
          </c:val>
          <c:smooth val="0"/>
        </c:ser>
        <c:dLbls>
          <c:showLegendKey val="0"/>
          <c:showVal val="0"/>
          <c:showCatName val="0"/>
          <c:showSerName val="0"/>
          <c:showPercent val="0"/>
          <c:showBubbleSize val="0"/>
        </c:dLbls>
        <c:marker val="1"/>
        <c:smooth val="0"/>
        <c:axId val="118136816"/>
        <c:axId val="118143208"/>
      </c:lineChart>
      <c:dateAx>
        <c:axId val="118136816"/>
        <c:scaling>
          <c:orientation val="minMax"/>
        </c:scaling>
        <c:delete val="1"/>
        <c:axPos val="b"/>
        <c:numFmt formatCode="ge" sourceLinked="1"/>
        <c:majorTickMark val="none"/>
        <c:minorTickMark val="none"/>
        <c:tickLblPos val="none"/>
        <c:crossAx val="118143208"/>
        <c:crosses val="autoZero"/>
        <c:auto val="1"/>
        <c:lblOffset val="100"/>
        <c:baseTimeUnit val="years"/>
      </c:dateAx>
      <c:valAx>
        <c:axId val="11814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3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969216"/>
        <c:axId val="15196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51.83</c:v>
                </c:pt>
                <c:pt idx="2">
                  <c:v>50.27</c:v>
                </c:pt>
                <c:pt idx="3">
                  <c:v>51.08</c:v>
                </c:pt>
                <c:pt idx="4">
                  <c:v>49.75</c:v>
                </c:pt>
              </c:numCache>
            </c:numRef>
          </c:val>
          <c:smooth val="0"/>
        </c:ser>
        <c:dLbls>
          <c:showLegendKey val="0"/>
          <c:showVal val="0"/>
          <c:showCatName val="0"/>
          <c:showSerName val="0"/>
          <c:showPercent val="0"/>
          <c:showBubbleSize val="0"/>
        </c:dLbls>
        <c:marker val="1"/>
        <c:smooth val="0"/>
        <c:axId val="151969216"/>
        <c:axId val="151969608"/>
      </c:lineChart>
      <c:dateAx>
        <c:axId val="151969216"/>
        <c:scaling>
          <c:orientation val="minMax"/>
        </c:scaling>
        <c:delete val="1"/>
        <c:axPos val="b"/>
        <c:numFmt formatCode="ge" sourceLinked="1"/>
        <c:majorTickMark val="none"/>
        <c:minorTickMark val="none"/>
        <c:tickLblPos val="none"/>
        <c:crossAx val="151969608"/>
        <c:crosses val="autoZero"/>
        <c:auto val="1"/>
        <c:lblOffset val="100"/>
        <c:baseTimeUnit val="years"/>
      </c:dateAx>
      <c:valAx>
        <c:axId val="15196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89.7</c:v>
                </c:pt>
                <c:pt idx="1">
                  <c:v>90.2</c:v>
                </c:pt>
                <c:pt idx="2">
                  <c:v>93.37</c:v>
                </c:pt>
                <c:pt idx="3">
                  <c:v>93.38</c:v>
                </c:pt>
                <c:pt idx="4">
                  <c:v>93.16</c:v>
                </c:pt>
              </c:numCache>
            </c:numRef>
          </c:val>
        </c:ser>
        <c:dLbls>
          <c:showLegendKey val="0"/>
          <c:showVal val="0"/>
          <c:showCatName val="0"/>
          <c:showSerName val="0"/>
          <c:showPercent val="0"/>
          <c:showBubbleSize val="0"/>
        </c:dLbls>
        <c:gapWidth val="150"/>
        <c:axId val="151970784"/>
        <c:axId val="15197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88.67</c:v>
                </c:pt>
                <c:pt idx="2">
                  <c:v>89.13</c:v>
                </c:pt>
                <c:pt idx="3">
                  <c:v>88.59</c:v>
                </c:pt>
                <c:pt idx="4">
                  <c:v>87.85</c:v>
                </c:pt>
              </c:numCache>
            </c:numRef>
          </c:val>
          <c:smooth val="0"/>
        </c:ser>
        <c:dLbls>
          <c:showLegendKey val="0"/>
          <c:showVal val="0"/>
          <c:showCatName val="0"/>
          <c:showSerName val="0"/>
          <c:showPercent val="0"/>
          <c:showBubbleSize val="0"/>
        </c:dLbls>
        <c:marker val="1"/>
        <c:smooth val="0"/>
        <c:axId val="151970784"/>
        <c:axId val="151971176"/>
      </c:lineChart>
      <c:dateAx>
        <c:axId val="151970784"/>
        <c:scaling>
          <c:orientation val="minMax"/>
        </c:scaling>
        <c:delete val="1"/>
        <c:axPos val="b"/>
        <c:numFmt formatCode="ge" sourceLinked="1"/>
        <c:majorTickMark val="none"/>
        <c:minorTickMark val="none"/>
        <c:tickLblPos val="none"/>
        <c:crossAx val="151971176"/>
        <c:crosses val="autoZero"/>
        <c:auto val="1"/>
        <c:lblOffset val="100"/>
        <c:baseTimeUnit val="years"/>
      </c:dateAx>
      <c:valAx>
        <c:axId val="15197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80.08</c:v>
                </c:pt>
                <c:pt idx="1">
                  <c:v>82.44</c:v>
                </c:pt>
                <c:pt idx="2">
                  <c:v>81.69</c:v>
                </c:pt>
                <c:pt idx="3">
                  <c:v>76.78</c:v>
                </c:pt>
                <c:pt idx="4">
                  <c:v>78.5</c:v>
                </c:pt>
              </c:numCache>
            </c:numRef>
          </c:val>
        </c:ser>
        <c:dLbls>
          <c:showLegendKey val="0"/>
          <c:showVal val="0"/>
          <c:showCatName val="0"/>
          <c:showSerName val="0"/>
          <c:showPercent val="0"/>
          <c:showBubbleSize val="0"/>
        </c:dLbls>
        <c:gapWidth val="150"/>
        <c:axId val="151223016"/>
        <c:axId val="15122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23016"/>
        <c:axId val="151223400"/>
      </c:lineChart>
      <c:dateAx>
        <c:axId val="151223016"/>
        <c:scaling>
          <c:orientation val="minMax"/>
        </c:scaling>
        <c:delete val="1"/>
        <c:axPos val="b"/>
        <c:numFmt formatCode="ge" sourceLinked="1"/>
        <c:majorTickMark val="none"/>
        <c:minorTickMark val="none"/>
        <c:tickLblPos val="none"/>
        <c:crossAx val="151223400"/>
        <c:crosses val="autoZero"/>
        <c:auto val="1"/>
        <c:lblOffset val="100"/>
        <c:baseTimeUnit val="years"/>
      </c:dateAx>
      <c:valAx>
        <c:axId val="15122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2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64776"/>
        <c:axId val="15126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64776"/>
        <c:axId val="151266184"/>
      </c:lineChart>
      <c:dateAx>
        <c:axId val="151264776"/>
        <c:scaling>
          <c:orientation val="minMax"/>
        </c:scaling>
        <c:delete val="1"/>
        <c:axPos val="b"/>
        <c:numFmt formatCode="ge" sourceLinked="1"/>
        <c:majorTickMark val="none"/>
        <c:minorTickMark val="none"/>
        <c:tickLblPos val="none"/>
        <c:crossAx val="151266184"/>
        <c:crosses val="autoZero"/>
        <c:auto val="1"/>
        <c:lblOffset val="100"/>
        <c:baseTimeUnit val="years"/>
      </c:dateAx>
      <c:valAx>
        <c:axId val="15126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6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50992"/>
        <c:axId val="15135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50992"/>
        <c:axId val="151351376"/>
      </c:lineChart>
      <c:dateAx>
        <c:axId val="151350992"/>
        <c:scaling>
          <c:orientation val="minMax"/>
        </c:scaling>
        <c:delete val="1"/>
        <c:axPos val="b"/>
        <c:numFmt formatCode="ge" sourceLinked="1"/>
        <c:majorTickMark val="none"/>
        <c:minorTickMark val="none"/>
        <c:tickLblPos val="none"/>
        <c:crossAx val="151351376"/>
        <c:crosses val="autoZero"/>
        <c:auto val="1"/>
        <c:lblOffset val="100"/>
        <c:baseTimeUnit val="years"/>
      </c:dateAx>
      <c:valAx>
        <c:axId val="15135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5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76192"/>
        <c:axId val="15137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76192"/>
        <c:axId val="151376584"/>
      </c:lineChart>
      <c:dateAx>
        <c:axId val="151376192"/>
        <c:scaling>
          <c:orientation val="minMax"/>
        </c:scaling>
        <c:delete val="1"/>
        <c:axPos val="b"/>
        <c:numFmt formatCode="ge" sourceLinked="1"/>
        <c:majorTickMark val="none"/>
        <c:minorTickMark val="none"/>
        <c:tickLblPos val="none"/>
        <c:crossAx val="151376584"/>
        <c:crosses val="autoZero"/>
        <c:auto val="1"/>
        <c:lblOffset val="100"/>
        <c:baseTimeUnit val="years"/>
      </c:dateAx>
      <c:valAx>
        <c:axId val="15137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77760"/>
        <c:axId val="15137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77760"/>
        <c:axId val="151378152"/>
      </c:lineChart>
      <c:dateAx>
        <c:axId val="151377760"/>
        <c:scaling>
          <c:orientation val="minMax"/>
        </c:scaling>
        <c:delete val="1"/>
        <c:axPos val="b"/>
        <c:numFmt formatCode="ge" sourceLinked="1"/>
        <c:majorTickMark val="none"/>
        <c:minorTickMark val="none"/>
        <c:tickLblPos val="none"/>
        <c:crossAx val="151378152"/>
        <c:crosses val="autoZero"/>
        <c:auto val="1"/>
        <c:lblOffset val="100"/>
        <c:baseTimeUnit val="years"/>
      </c:dateAx>
      <c:valAx>
        <c:axId val="15137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850.21</c:v>
                </c:pt>
                <c:pt idx="1">
                  <c:v>950.39</c:v>
                </c:pt>
                <c:pt idx="2">
                  <c:v>964.42</c:v>
                </c:pt>
                <c:pt idx="3">
                  <c:v>786.4</c:v>
                </c:pt>
                <c:pt idx="4">
                  <c:v>597.33000000000004</c:v>
                </c:pt>
              </c:numCache>
            </c:numRef>
          </c:val>
        </c:ser>
        <c:dLbls>
          <c:showLegendKey val="0"/>
          <c:showVal val="0"/>
          <c:showCatName val="0"/>
          <c:showSerName val="0"/>
          <c:showPercent val="0"/>
          <c:showBubbleSize val="0"/>
        </c:dLbls>
        <c:gapWidth val="150"/>
        <c:axId val="151813160"/>
        <c:axId val="15181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1252.8800000000001</c:v>
                </c:pt>
                <c:pt idx="2">
                  <c:v>1119.4100000000001</c:v>
                </c:pt>
                <c:pt idx="3">
                  <c:v>1067.74</c:v>
                </c:pt>
                <c:pt idx="4">
                  <c:v>1018.27</c:v>
                </c:pt>
              </c:numCache>
            </c:numRef>
          </c:val>
          <c:smooth val="0"/>
        </c:ser>
        <c:dLbls>
          <c:showLegendKey val="0"/>
          <c:showVal val="0"/>
          <c:showCatName val="0"/>
          <c:showSerName val="0"/>
          <c:showPercent val="0"/>
          <c:showBubbleSize val="0"/>
        </c:dLbls>
        <c:marker val="1"/>
        <c:smooth val="0"/>
        <c:axId val="151813160"/>
        <c:axId val="151813552"/>
      </c:lineChart>
      <c:dateAx>
        <c:axId val="151813160"/>
        <c:scaling>
          <c:orientation val="minMax"/>
        </c:scaling>
        <c:delete val="1"/>
        <c:axPos val="b"/>
        <c:numFmt formatCode="ge" sourceLinked="1"/>
        <c:majorTickMark val="none"/>
        <c:minorTickMark val="none"/>
        <c:tickLblPos val="none"/>
        <c:crossAx val="151813552"/>
        <c:crosses val="autoZero"/>
        <c:auto val="1"/>
        <c:lblOffset val="100"/>
        <c:baseTimeUnit val="years"/>
      </c:dateAx>
      <c:valAx>
        <c:axId val="15181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1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86.01</c:v>
                </c:pt>
                <c:pt idx="1">
                  <c:v>85.68</c:v>
                </c:pt>
                <c:pt idx="2">
                  <c:v>86.94</c:v>
                </c:pt>
                <c:pt idx="3">
                  <c:v>88.4</c:v>
                </c:pt>
                <c:pt idx="4">
                  <c:v>85.61</c:v>
                </c:pt>
              </c:numCache>
            </c:numRef>
          </c:val>
        </c:ser>
        <c:dLbls>
          <c:showLegendKey val="0"/>
          <c:showVal val="0"/>
          <c:showCatName val="0"/>
          <c:showSerName val="0"/>
          <c:showPercent val="0"/>
          <c:showBubbleSize val="0"/>
        </c:dLbls>
        <c:gapWidth val="150"/>
        <c:axId val="151814728"/>
        <c:axId val="15181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66.87</c:v>
                </c:pt>
                <c:pt idx="2">
                  <c:v>71.349999999999994</c:v>
                </c:pt>
                <c:pt idx="3">
                  <c:v>73.569999999999993</c:v>
                </c:pt>
                <c:pt idx="4">
                  <c:v>71.569999999999993</c:v>
                </c:pt>
              </c:numCache>
            </c:numRef>
          </c:val>
          <c:smooth val="0"/>
        </c:ser>
        <c:dLbls>
          <c:showLegendKey val="0"/>
          <c:showVal val="0"/>
          <c:showCatName val="0"/>
          <c:showSerName val="0"/>
          <c:showPercent val="0"/>
          <c:showBubbleSize val="0"/>
        </c:dLbls>
        <c:marker val="1"/>
        <c:smooth val="0"/>
        <c:axId val="151814728"/>
        <c:axId val="151815120"/>
      </c:lineChart>
      <c:dateAx>
        <c:axId val="151814728"/>
        <c:scaling>
          <c:orientation val="minMax"/>
        </c:scaling>
        <c:delete val="1"/>
        <c:axPos val="b"/>
        <c:numFmt formatCode="ge" sourceLinked="1"/>
        <c:majorTickMark val="none"/>
        <c:minorTickMark val="none"/>
        <c:tickLblPos val="none"/>
        <c:crossAx val="151815120"/>
        <c:crosses val="autoZero"/>
        <c:auto val="1"/>
        <c:lblOffset val="100"/>
        <c:baseTimeUnit val="years"/>
      </c:dateAx>
      <c:valAx>
        <c:axId val="15181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1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148.97</c:v>
                </c:pt>
                <c:pt idx="3">
                  <c:v>150</c:v>
                </c:pt>
                <c:pt idx="4">
                  <c:v>155</c:v>
                </c:pt>
              </c:numCache>
            </c:numRef>
          </c:val>
        </c:ser>
        <c:dLbls>
          <c:showLegendKey val="0"/>
          <c:showVal val="0"/>
          <c:showCatName val="0"/>
          <c:showSerName val="0"/>
          <c:showPercent val="0"/>
          <c:showBubbleSize val="0"/>
        </c:dLbls>
        <c:gapWidth val="150"/>
        <c:axId val="151816296"/>
        <c:axId val="15181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195.15</c:v>
                </c:pt>
                <c:pt idx="2">
                  <c:v>182.55</c:v>
                </c:pt>
                <c:pt idx="3">
                  <c:v>184.87</c:v>
                </c:pt>
                <c:pt idx="4">
                  <c:v>195.88</c:v>
                </c:pt>
              </c:numCache>
            </c:numRef>
          </c:val>
          <c:smooth val="0"/>
        </c:ser>
        <c:dLbls>
          <c:showLegendKey val="0"/>
          <c:showVal val="0"/>
          <c:showCatName val="0"/>
          <c:showSerName val="0"/>
          <c:showPercent val="0"/>
          <c:showBubbleSize val="0"/>
        </c:dLbls>
        <c:marker val="1"/>
        <c:smooth val="0"/>
        <c:axId val="151816296"/>
        <c:axId val="151816688"/>
      </c:lineChart>
      <c:dateAx>
        <c:axId val="151816296"/>
        <c:scaling>
          <c:orientation val="minMax"/>
        </c:scaling>
        <c:delete val="1"/>
        <c:axPos val="b"/>
        <c:numFmt formatCode="ge" sourceLinked="1"/>
        <c:majorTickMark val="none"/>
        <c:minorTickMark val="none"/>
        <c:tickLblPos val="none"/>
        <c:crossAx val="151816688"/>
        <c:crosses val="autoZero"/>
        <c:auto val="1"/>
        <c:lblOffset val="100"/>
        <c:baseTimeUnit val="years"/>
      </c:dateAx>
      <c:valAx>
        <c:axId val="15181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1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野木町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25846</v>
      </c>
      <c r="AM8" s="64"/>
      <c r="AN8" s="64"/>
      <c r="AO8" s="64"/>
      <c r="AP8" s="64"/>
      <c r="AQ8" s="64"/>
      <c r="AR8" s="64"/>
      <c r="AS8" s="64"/>
      <c r="AT8" s="63">
        <f>データ!S6</f>
        <v>30.26</v>
      </c>
      <c r="AU8" s="63"/>
      <c r="AV8" s="63"/>
      <c r="AW8" s="63"/>
      <c r="AX8" s="63"/>
      <c r="AY8" s="63"/>
      <c r="AZ8" s="63"/>
      <c r="BA8" s="63"/>
      <c r="BB8" s="63">
        <f>データ!T6</f>
        <v>854.13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v>
      </c>
      <c r="Q10" s="63"/>
      <c r="R10" s="63"/>
      <c r="S10" s="63"/>
      <c r="T10" s="63"/>
      <c r="U10" s="63"/>
      <c r="V10" s="63"/>
      <c r="W10" s="63">
        <f>データ!P6</f>
        <v>72.709999999999994</v>
      </c>
      <c r="X10" s="63"/>
      <c r="Y10" s="63"/>
      <c r="Z10" s="63"/>
      <c r="AA10" s="63"/>
      <c r="AB10" s="63"/>
      <c r="AC10" s="63"/>
      <c r="AD10" s="64">
        <f>データ!Q6</f>
        <v>2478</v>
      </c>
      <c r="AE10" s="64"/>
      <c r="AF10" s="64"/>
      <c r="AG10" s="64"/>
      <c r="AH10" s="64"/>
      <c r="AI10" s="64"/>
      <c r="AJ10" s="64"/>
      <c r="AK10" s="2"/>
      <c r="AL10" s="64">
        <f>データ!U6</f>
        <v>16513</v>
      </c>
      <c r="AM10" s="64"/>
      <c r="AN10" s="64"/>
      <c r="AO10" s="64"/>
      <c r="AP10" s="64"/>
      <c r="AQ10" s="64"/>
      <c r="AR10" s="64"/>
      <c r="AS10" s="64"/>
      <c r="AT10" s="63">
        <f>データ!V6</f>
        <v>2.66</v>
      </c>
      <c r="AU10" s="63"/>
      <c r="AV10" s="63"/>
      <c r="AW10" s="63"/>
      <c r="AX10" s="63"/>
      <c r="AY10" s="63"/>
      <c r="AZ10" s="63"/>
      <c r="BA10" s="63"/>
      <c r="BB10" s="63">
        <f>データ!W6</f>
        <v>6207.89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93645</v>
      </c>
      <c r="D6" s="31">
        <f t="shared" si="3"/>
        <v>47</v>
      </c>
      <c r="E6" s="31">
        <f t="shared" si="3"/>
        <v>17</v>
      </c>
      <c r="F6" s="31">
        <f t="shared" si="3"/>
        <v>1</v>
      </c>
      <c r="G6" s="31">
        <f t="shared" si="3"/>
        <v>0</v>
      </c>
      <c r="H6" s="31" t="str">
        <f t="shared" si="3"/>
        <v>栃木県　野木町</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64</v>
      </c>
      <c r="P6" s="32">
        <f t="shared" si="3"/>
        <v>72.709999999999994</v>
      </c>
      <c r="Q6" s="32">
        <f t="shared" si="3"/>
        <v>2478</v>
      </c>
      <c r="R6" s="32">
        <f t="shared" si="3"/>
        <v>25846</v>
      </c>
      <c r="S6" s="32">
        <f t="shared" si="3"/>
        <v>30.26</v>
      </c>
      <c r="T6" s="32">
        <f t="shared" si="3"/>
        <v>854.13</v>
      </c>
      <c r="U6" s="32">
        <f t="shared" si="3"/>
        <v>16513</v>
      </c>
      <c r="V6" s="32">
        <f t="shared" si="3"/>
        <v>2.66</v>
      </c>
      <c r="W6" s="32">
        <f t="shared" si="3"/>
        <v>6207.89</v>
      </c>
      <c r="X6" s="33">
        <f>IF(X7="",NA(),X7)</f>
        <v>80.08</v>
      </c>
      <c r="Y6" s="33">
        <f t="shared" ref="Y6:AG6" si="4">IF(Y7="",NA(),Y7)</f>
        <v>82.44</v>
      </c>
      <c r="Z6" s="33">
        <f t="shared" si="4"/>
        <v>81.69</v>
      </c>
      <c r="AA6" s="33">
        <f t="shared" si="4"/>
        <v>76.78</v>
      </c>
      <c r="AB6" s="33">
        <f t="shared" si="4"/>
        <v>78.5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850.21</v>
      </c>
      <c r="BF6" s="33">
        <f t="shared" ref="BF6:BN6" si="7">IF(BF7="",NA(),BF7)</f>
        <v>950.39</v>
      </c>
      <c r="BG6" s="33">
        <f t="shared" si="7"/>
        <v>964.42</v>
      </c>
      <c r="BH6" s="33">
        <f t="shared" si="7"/>
        <v>786.4</v>
      </c>
      <c r="BI6" s="33">
        <f t="shared" si="7"/>
        <v>597.33000000000004</v>
      </c>
      <c r="BJ6" s="33">
        <f t="shared" si="7"/>
        <v>1861.98</v>
      </c>
      <c r="BK6" s="33">
        <f t="shared" si="7"/>
        <v>1252.8800000000001</v>
      </c>
      <c r="BL6" s="33">
        <f t="shared" si="7"/>
        <v>1119.4100000000001</v>
      </c>
      <c r="BM6" s="33">
        <f t="shared" si="7"/>
        <v>1067.74</v>
      </c>
      <c r="BN6" s="33">
        <f t="shared" si="7"/>
        <v>1018.27</v>
      </c>
      <c r="BO6" s="32" t="str">
        <f>IF(BO7="","",IF(BO7="-","【-】","【"&amp;SUBSTITUTE(TEXT(BO7,"#,##0.00"),"-","△")&amp;"】"))</f>
        <v>【763.62】</v>
      </c>
      <c r="BP6" s="33">
        <f>IF(BP7="",NA(),BP7)</f>
        <v>86.01</v>
      </c>
      <c r="BQ6" s="33">
        <f t="shared" ref="BQ6:BY6" si="8">IF(BQ7="",NA(),BQ7)</f>
        <v>85.68</v>
      </c>
      <c r="BR6" s="33">
        <f t="shared" si="8"/>
        <v>86.94</v>
      </c>
      <c r="BS6" s="33">
        <f t="shared" si="8"/>
        <v>88.4</v>
      </c>
      <c r="BT6" s="33">
        <f t="shared" si="8"/>
        <v>85.61</v>
      </c>
      <c r="BU6" s="33">
        <f t="shared" si="8"/>
        <v>42.74</v>
      </c>
      <c r="BV6" s="33">
        <f t="shared" si="8"/>
        <v>66.87</v>
      </c>
      <c r="BW6" s="33">
        <f t="shared" si="8"/>
        <v>71.349999999999994</v>
      </c>
      <c r="BX6" s="33">
        <f t="shared" si="8"/>
        <v>73.569999999999993</v>
      </c>
      <c r="BY6" s="33">
        <f t="shared" si="8"/>
        <v>71.569999999999993</v>
      </c>
      <c r="BZ6" s="32" t="str">
        <f>IF(BZ7="","",IF(BZ7="-","【-】","【"&amp;SUBSTITUTE(TEXT(BZ7,"#,##0.00"),"-","△")&amp;"】"))</f>
        <v>【98.53】</v>
      </c>
      <c r="CA6" s="33">
        <f>IF(CA7="",NA(),CA7)</f>
        <v>150</v>
      </c>
      <c r="CB6" s="33">
        <f t="shared" ref="CB6:CJ6" si="9">IF(CB7="",NA(),CB7)</f>
        <v>150</v>
      </c>
      <c r="CC6" s="33">
        <f t="shared" si="9"/>
        <v>148.97</v>
      </c>
      <c r="CD6" s="33">
        <f t="shared" si="9"/>
        <v>150</v>
      </c>
      <c r="CE6" s="33">
        <f t="shared" si="9"/>
        <v>155</v>
      </c>
      <c r="CF6" s="33">
        <f t="shared" si="9"/>
        <v>307.68</v>
      </c>
      <c r="CG6" s="33">
        <f t="shared" si="9"/>
        <v>195.15</v>
      </c>
      <c r="CH6" s="33">
        <f t="shared" si="9"/>
        <v>182.55</v>
      </c>
      <c r="CI6" s="33">
        <f t="shared" si="9"/>
        <v>184.87</v>
      </c>
      <c r="CJ6" s="33">
        <f t="shared" si="9"/>
        <v>195.88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48.57</v>
      </c>
      <c r="CR6" s="33">
        <f t="shared" si="10"/>
        <v>51.83</v>
      </c>
      <c r="CS6" s="33">
        <f t="shared" si="10"/>
        <v>50.27</v>
      </c>
      <c r="CT6" s="33">
        <f t="shared" si="10"/>
        <v>51.08</v>
      </c>
      <c r="CU6" s="33">
        <f t="shared" si="10"/>
        <v>49.75</v>
      </c>
      <c r="CV6" s="32" t="str">
        <f>IF(CV7="","",IF(CV7="-","【-】","【"&amp;SUBSTITUTE(TEXT(CV7,"#,##0.00"),"-","△")&amp;"】"))</f>
        <v>【60.01】</v>
      </c>
      <c r="CW6" s="33">
        <f>IF(CW7="",NA(),CW7)</f>
        <v>89.7</v>
      </c>
      <c r="CX6" s="33">
        <f t="shared" ref="CX6:DF6" si="11">IF(CX7="",NA(),CX7)</f>
        <v>90.2</v>
      </c>
      <c r="CY6" s="33">
        <f t="shared" si="11"/>
        <v>93.37</v>
      </c>
      <c r="CZ6" s="33">
        <f t="shared" si="11"/>
        <v>93.38</v>
      </c>
      <c r="DA6" s="33">
        <f t="shared" si="11"/>
        <v>93.16</v>
      </c>
      <c r="DB6" s="33">
        <f t="shared" si="11"/>
        <v>70.27</v>
      </c>
      <c r="DC6" s="33">
        <f t="shared" si="11"/>
        <v>88.67</v>
      </c>
      <c r="DD6" s="33">
        <f t="shared" si="11"/>
        <v>89.13</v>
      </c>
      <c r="DE6" s="33">
        <f t="shared" si="11"/>
        <v>88.59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0.17</v>
      </c>
      <c r="EK6" s="33">
        <f t="shared" si="14"/>
        <v>0.12</v>
      </c>
      <c r="EL6" s="33">
        <f t="shared" si="14"/>
        <v>0.11</v>
      </c>
      <c r="EM6" s="33">
        <f t="shared" si="14"/>
        <v>0.16</v>
      </c>
      <c r="EN6" s="32" t="str">
        <f>IF(EN7="","",IF(EN7="-","【-】","【"&amp;SUBSTITUTE(TEXT(EN7,"#,##0.00"),"-","△")&amp;"】"))</f>
        <v>【0.23】</v>
      </c>
    </row>
    <row r="7" spans="1:144" s="34" customFormat="1">
      <c r="A7" s="26"/>
      <c r="B7" s="35">
        <v>2015</v>
      </c>
      <c r="C7" s="35">
        <v>93645</v>
      </c>
      <c r="D7" s="35">
        <v>47</v>
      </c>
      <c r="E7" s="35">
        <v>17</v>
      </c>
      <c r="F7" s="35">
        <v>1</v>
      </c>
      <c r="G7" s="35">
        <v>0</v>
      </c>
      <c r="H7" s="35" t="s">
        <v>96</v>
      </c>
      <c r="I7" s="35" t="s">
        <v>97</v>
      </c>
      <c r="J7" s="35" t="s">
        <v>98</v>
      </c>
      <c r="K7" s="35" t="s">
        <v>99</v>
      </c>
      <c r="L7" s="35" t="s">
        <v>100</v>
      </c>
      <c r="M7" s="36" t="s">
        <v>101</v>
      </c>
      <c r="N7" s="36" t="s">
        <v>102</v>
      </c>
      <c r="O7" s="36">
        <v>64</v>
      </c>
      <c r="P7" s="36">
        <v>72.709999999999994</v>
      </c>
      <c r="Q7" s="36">
        <v>2478</v>
      </c>
      <c r="R7" s="36">
        <v>25846</v>
      </c>
      <c r="S7" s="36">
        <v>30.26</v>
      </c>
      <c r="T7" s="36">
        <v>854.13</v>
      </c>
      <c r="U7" s="36">
        <v>16513</v>
      </c>
      <c r="V7" s="36">
        <v>2.66</v>
      </c>
      <c r="W7" s="36">
        <v>6207.89</v>
      </c>
      <c r="X7" s="36">
        <v>80.08</v>
      </c>
      <c r="Y7" s="36">
        <v>82.44</v>
      </c>
      <c r="Z7" s="36">
        <v>81.69</v>
      </c>
      <c r="AA7" s="36">
        <v>76.78</v>
      </c>
      <c r="AB7" s="36">
        <v>78.5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850.21</v>
      </c>
      <c r="BF7" s="36">
        <v>950.39</v>
      </c>
      <c r="BG7" s="36">
        <v>964.42</v>
      </c>
      <c r="BH7" s="36">
        <v>786.4</v>
      </c>
      <c r="BI7" s="36">
        <v>597.33000000000004</v>
      </c>
      <c r="BJ7" s="36">
        <v>1861.98</v>
      </c>
      <c r="BK7" s="36">
        <v>1252.8800000000001</v>
      </c>
      <c r="BL7" s="36">
        <v>1119.4100000000001</v>
      </c>
      <c r="BM7" s="36">
        <v>1067.74</v>
      </c>
      <c r="BN7" s="36">
        <v>1018.27</v>
      </c>
      <c r="BO7" s="36">
        <v>763.62</v>
      </c>
      <c r="BP7" s="36">
        <v>86.01</v>
      </c>
      <c r="BQ7" s="36">
        <v>85.68</v>
      </c>
      <c r="BR7" s="36">
        <v>86.94</v>
      </c>
      <c r="BS7" s="36">
        <v>88.4</v>
      </c>
      <c r="BT7" s="36">
        <v>85.61</v>
      </c>
      <c r="BU7" s="36">
        <v>42.74</v>
      </c>
      <c r="BV7" s="36">
        <v>66.87</v>
      </c>
      <c r="BW7" s="36">
        <v>71.349999999999994</v>
      </c>
      <c r="BX7" s="36">
        <v>73.569999999999993</v>
      </c>
      <c r="BY7" s="36">
        <v>71.569999999999993</v>
      </c>
      <c r="BZ7" s="36">
        <v>98.53</v>
      </c>
      <c r="CA7" s="36">
        <v>150</v>
      </c>
      <c r="CB7" s="36">
        <v>150</v>
      </c>
      <c r="CC7" s="36">
        <v>148.97</v>
      </c>
      <c r="CD7" s="36">
        <v>150</v>
      </c>
      <c r="CE7" s="36">
        <v>155</v>
      </c>
      <c r="CF7" s="36">
        <v>307.68</v>
      </c>
      <c r="CG7" s="36">
        <v>195.15</v>
      </c>
      <c r="CH7" s="36">
        <v>182.55</v>
      </c>
      <c r="CI7" s="36">
        <v>184.87</v>
      </c>
      <c r="CJ7" s="36">
        <v>195.88</v>
      </c>
      <c r="CK7" s="36">
        <v>139.69999999999999</v>
      </c>
      <c r="CL7" s="36" t="s">
        <v>101</v>
      </c>
      <c r="CM7" s="36" t="s">
        <v>101</v>
      </c>
      <c r="CN7" s="36" t="s">
        <v>101</v>
      </c>
      <c r="CO7" s="36" t="s">
        <v>101</v>
      </c>
      <c r="CP7" s="36" t="s">
        <v>101</v>
      </c>
      <c r="CQ7" s="36">
        <v>48.57</v>
      </c>
      <c r="CR7" s="36">
        <v>51.83</v>
      </c>
      <c r="CS7" s="36">
        <v>50.27</v>
      </c>
      <c r="CT7" s="36">
        <v>51.08</v>
      </c>
      <c r="CU7" s="36">
        <v>49.75</v>
      </c>
      <c r="CV7" s="36">
        <v>60.01</v>
      </c>
      <c r="CW7" s="36">
        <v>89.7</v>
      </c>
      <c r="CX7" s="36">
        <v>90.2</v>
      </c>
      <c r="CY7" s="36">
        <v>93.37</v>
      </c>
      <c r="CZ7" s="36">
        <v>93.38</v>
      </c>
      <c r="DA7" s="36">
        <v>93.16</v>
      </c>
      <c r="DB7" s="36">
        <v>70.27</v>
      </c>
      <c r="DC7" s="36">
        <v>88.67</v>
      </c>
      <c r="DD7" s="36">
        <v>89.13</v>
      </c>
      <c r="DE7" s="36">
        <v>88.59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0.17</v>
      </c>
      <c r="EK7" s="36">
        <v>0.12</v>
      </c>
      <c r="EL7" s="36">
        <v>0.11</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2017-02-17T02:08:13Z</cp:lastPrinted>
  <dcterms:created xsi:type="dcterms:W3CDTF">2017-02-08T02:46:43Z</dcterms:created>
  <dcterms:modified xsi:type="dcterms:W3CDTF">2017-02-17T05:05:40Z</dcterms:modified>
  <cp:category/>
</cp:coreProperties>
</file>