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<sst xmlns="http://schemas.openxmlformats.org/spreadsheetml/2006/main" count="221" uniqueCount="111">
  <si>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</si>
  <si>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</si>
  <si>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</si>
  <si>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</si>
  <si>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</si>
  <si>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</si>
  <si>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</si>
  <si>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</si>
  <si>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</si>
  <si>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</si>
  <si>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</si>
  <si>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</si>
  <si>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</si>
  <si>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</si>
  <si>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</si>
  <si>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</si>
  <si>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</si>
  <si>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</si>
  <si>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</si>
  <si>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</si>
  <si>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</si>
  <si>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</si>
  <si>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</si>
  <si>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</si>
  <si>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</si>
  <si>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</si>
  <si>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</si>
  <si>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</si>
  <si>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</si>
  <si>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</si>
  <si>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</si>
  <si>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</si>
  <si>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</si>
  <si>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</si>
  <si>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</si>
  <si>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</si>
  <si>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</si>
  <si>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</si>
  <si>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</si>
  <si>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</si>
  <si>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</si>
  <si>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</si>
  <si>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</si>
  <si>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</si>
  <si>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</si>
  <si>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</si>
  <si>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</si>
  <si>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</si>
  <si>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</si>
  <si>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</si>
  <si>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</si>
  <si>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</si>
  <si>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</si>
  <si>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</si>
  <si>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</si>
  <si>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</si>
  <si>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</si>
  <si>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</si>
  <si>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</si>
  <si>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</si>
  <si>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</si>
  <si>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</si>
  <si>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</si>
  <si>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</si>
  <si>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</si>
  <si>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</si>
  <si>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</si>
  <si>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</si>
  <si>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</si>
  <si>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</si>
  <si>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</si>
  <si>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</si>
  <si>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</si>
  <si>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</si>
  <si>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</si>
  <si>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</si>
  <si>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</si>
  <si>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</si>
  <si>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</si>
  <si>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</si>
  <si>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</si>
  <si>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</si>
  <si>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</si>
  <si>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</si>
  <si>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</si>
  <si>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</si>
  <si>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</si>
  <si>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</si>
  <si>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</si>
  <si>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</si>
  <si>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</si>
  <si>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</si>
  <si>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</si>
  <si>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</si>
  <si>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</si>
  <si>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</si>
  <si>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</si>
  <si>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</si>
  <si>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</si>
  <si>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</si>
  <si>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</si>
  <si>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</si>
  <si>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</si>
  <si>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</si>
  <si>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</si>
  <si>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</si>
  <si>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</si>
  <si>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</si>
  <si>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において経費回収率を見ると、類似団体平均とほぼ変わらない数値であり、年度による大きな変動は見られないものの、例年１００％を下回っている。このことから汚水処理に係る費用は一般会計からの繰入金等に大きく依存していると言える。また、収益的収支比率についてはH25を除き、１００％を下回っており、料金収入や一般会計からの繰入金等でも、費用を賄いきれない状況にあるため、経費削減等の経営改善に向けた取組について検討していく必要がある。
　水洗化率についてはＨ２７時点で８３．９４％と、既に整備事業が完了しているにも関わらず、約２割の方が未接続の状況である。また、汚水処理原価については類似団体平均より低い数値で推移しているが、接続率向上により有収水量の増加を見込むことができる。今後、水洗化率等を更に向上させるための取組が必要である。
</t>
    <rPh sb="1" eb="2">
      <t>ホン</t>
    </rPh>
    <rPh sb="2" eb="4">
      <t>ジギョウ</t>
    </rPh>
    <rPh sb="8" eb="10">
      <t>ケイヒ</t>
    </rPh>
    <rPh sb="10" eb="13">
      <t>カイシュウリツ</t>
    </rPh>
    <rPh sb="14" eb="15">
      <t>ミ</t>
    </rPh>
    <rPh sb="18" eb="20">
      <t>ルイジ</t>
    </rPh>
    <rPh sb="20" eb="22">
      <t>ダンタイ</t>
    </rPh>
    <rPh sb="22" eb="24">
      <t>ヘイキン</t>
    </rPh>
    <rPh sb="27" eb="28">
      <t>カ</t>
    </rPh>
    <rPh sb="32" eb="34">
      <t>スウチ</t>
    </rPh>
    <rPh sb="38" eb="40">
      <t>ネンド</t>
    </rPh>
    <rPh sb="43" eb="44">
      <t>オオ</t>
    </rPh>
    <rPh sb="46" eb="48">
      <t>ヘンドウ</t>
    </rPh>
    <rPh sb="49" eb="50">
      <t>ミ</t>
    </rPh>
    <rPh sb="58" eb="60">
      <t>レイネン</t>
    </rPh>
    <rPh sb="65" eb="67">
      <t>シタマワ</t>
    </rPh>
    <rPh sb="78" eb="80">
      <t>オスイ</t>
    </rPh>
    <rPh sb="80" eb="82">
      <t>ショリ</t>
    </rPh>
    <rPh sb="83" eb="84">
      <t>カカ</t>
    </rPh>
    <rPh sb="85" eb="87">
      <t>ヒヨウ</t>
    </rPh>
    <rPh sb="88" eb="90">
      <t>イッパン</t>
    </rPh>
    <rPh sb="90" eb="92">
      <t>カイケイ</t>
    </rPh>
    <rPh sb="95" eb="97">
      <t>クリイレ</t>
    </rPh>
    <rPh sb="97" eb="98">
      <t>キン</t>
    </rPh>
    <rPh sb="98" eb="99">
      <t>トウ</t>
    </rPh>
    <rPh sb="100" eb="101">
      <t>オオ</t>
    </rPh>
    <rPh sb="103" eb="105">
      <t>イゾン</t>
    </rPh>
    <rPh sb="110" eb="111">
      <t>イ</t>
    </rPh>
    <rPh sb="117" eb="120">
      <t>シュウエキテキ</t>
    </rPh>
    <rPh sb="120" eb="122">
      <t>シュウシ</t>
    </rPh>
    <rPh sb="122" eb="124">
      <t>ヒリツ</t>
    </rPh>
    <rPh sb="133" eb="134">
      <t>ノゾ</t>
    </rPh>
    <rPh sb="141" eb="143">
      <t>シタマワ</t>
    </rPh>
    <rPh sb="148" eb="150">
      <t>リョウキン</t>
    </rPh>
    <rPh sb="150" eb="152">
      <t>シュウニュウ</t>
    </rPh>
    <rPh sb="153" eb="155">
      <t>イッパン</t>
    </rPh>
    <rPh sb="155" eb="157">
      <t>カイケイ</t>
    </rPh>
    <rPh sb="160" eb="162">
      <t>クリイレ</t>
    </rPh>
    <rPh sb="162" eb="163">
      <t>キン</t>
    </rPh>
    <rPh sb="163" eb="164">
      <t>トウ</t>
    </rPh>
    <rPh sb="167" eb="169">
      <t>ヒヨウ</t>
    </rPh>
    <rPh sb="170" eb="171">
      <t>マカナ</t>
    </rPh>
    <rPh sb="176" eb="178">
      <t>ジョウキョウ</t>
    </rPh>
    <rPh sb="184" eb="186">
      <t>ケイヒ</t>
    </rPh>
    <rPh sb="186" eb="188">
      <t>サクゲン</t>
    </rPh>
    <rPh sb="188" eb="189">
      <t>トウ</t>
    </rPh>
    <rPh sb="190" eb="192">
      <t>ケイエイ</t>
    </rPh>
    <rPh sb="192" eb="194">
      <t>カイゼン</t>
    </rPh>
    <rPh sb="195" eb="196">
      <t>ム</t>
    </rPh>
    <rPh sb="198" eb="200">
      <t>トリクミ</t>
    </rPh>
    <rPh sb="204" eb="206">
      <t>ケントウ</t>
    </rPh>
    <rPh sb="210" eb="212">
      <t>ヒツヨウ</t>
    </rPh>
    <rPh sb="218" eb="221">
      <t>スイセンカ</t>
    </rPh>
    <rPh sb="221" eb="222">
      <t>リツ</t>
    </rPh>
    <rPh sb="230" eb="232">
      <t>ジテン</t>
    </rPh>
    <rPh sb="241" eb="242">
      <t>スデ</t>
    </rPh>
    <rPh sb="243" eb="245">
      <t>セイビ</t>
    </rPh>
    <rPh sb="245" eb="247">
      <t>ジギョウ</t>
    </rPh>
    <rPh sb="248" eb="250">
      <t>カンリョウ</t>
    </rPh>
    <rPh sb="256" eb="257">
      <t>カカ</t>
    </rPh>
    <rPh sb="261" eb="262">
      <t>ヤク</t>
    </rPh>
    <rPh sb="263" eb="264">
      <t>ワリ</t>
    </rPh>
    <rPh sb="265" eb="266">
      <t>カタ</t>
    </rPh>
    <rPh sb="267" eb="270">
      <t>ミセツゾク</t>
    </rPh>
    <rPh sb="271" eb="273">
      <t>ジョウキョウ</t>
    </rPh>
    <rPh sb="280" eb="282">
      <t>オスイ</t>
    </rPh>
    <rPh sb="282" eb="284">
      <t>ショリ</t>
    </rPh>
    <rPh sb="284" eb="286">
      <t>ゲンカ</t>
    </rPh>
    <rPh sb="291" eb="293">
      <t>ルイジ</t>
    </rPh>
    <rPh sb="293" eb="295">
      <t>ダンタイ</t>
    </rPh>
    <rPh sb="295" eb="297">
      <t>ヘイキン</t>
    </rPh>
    <rPh sb="299" eb="300">
      <t>ヒク</t>
    </rPh>
    <rPh sb="301" eb="303">
      <t>スウチ</t>
    </rPh>
    <rPh sb="304" eb="306">
      <t>スイイ</t>
    </rPh>
    <rPh sb="312" eb="314">
      <t>セツゾク</t>
    </rPh>
    <rPh sb="314" eb="315">
      <t>リツ</t>
    </rPh>
    <rPh sb="315" eb="317">
      <t>コウジョウ</t>
    </rPh>
    <rPh sb="320" eb="322">
      <t>ユウシュウ</t>
    </rPh>
    <rPh sb="322" eb="324">
      <t>スイリョウ</t>
    </rPh>
    <rPh sb="325" eb="327">
      <t>ゾウカ</t>
    </rPh>
    <rPh sb="328" eb="330">
      <t>ミコ</t>
    </rPh>
    <rPh sb="338" eb="340">
      <t>コンゴ</t>
    </rPh>
    <rPh sb="341" eb="344">
      <t>スイセンカ</t>
    </rPh>
    <rPh sb="344" eb="345">
      <t>リツ</t>
    </rPh>
    <rPh sb="345" eb="346">
      <t>トウ</t>
    </rPh>
    <rPh sb="347" eb="348">
      <t>サラ</t>
    </rPh>
    <rPh sb="349" eb="351">
      <t>コウジョウ</t>
    </rPh>
    <rPh sb="357" eb="359">
      <t>トリクミ</t>
    </rPh>
    <rPh sb="360" eb="362">
      <t>ヒツヨウ</t>
    </rPh>
    <phoneticPr fontId="4"/>
  </si>
  <si>
    <t>　野木町の農業集落排水事業は２地区で事業を行っており、佐川野地区ではＨ１１年、川西地区ではＨ１７年から共用を開始している。現在、管渠の不備は確認されていないが、処理場やポンプ場では修繕箇所が多々見受けられる状況である。
　管渠についても次第に不具合が発生すると考えられるため、改築等の老朽化に向けた計画的な対策が必要である。</t>
    <rPh sb="1" eb="4">
      <t>ノギマチ</t>
    </rPh>
    <rPh sb="5" eb="7">
      <t>ノウギョウ</t>
    </rPh>
    <rPh sb="7" eb="9">
      <t>シュウラク</t>
    </rPh>
    <rPh sb="9" eb="11">
      <t>ハイスイ</t>
    </rPh>
    <rPh sb="11" eb="13">
      <t>ジギョウ</t>
    </rPh>
    <rPh sb="15" eb="17">
      <t>チク</t>
    </rPh>
    <rPh sb="18" eb="20">
      <t>ジギョウ</t>
    </rPh>
    <rPh sb="21" eb="22">
      <t>オコナ</t>
    </rPh>
    <rPh sb="27" eb="30">
      <t>サガワノ</t>
    </rPh>
    <rPh sb="30" eb="32">
      <t>チク</t>
    </rPh>
    <rPh sb="37" eb="38">
      <t>ネン</t>
    </rPh>
    <rPh sb="39" eb="41">
      <t>カワニシ</t>
    </rPh>
    <rPh sb="41" eb="43">
      <t>チク</t>
    </rPh>
    <rPh sb="48" eb="49">
      <t>ネン</t>
    </rPh>
    <rPh sb="51" eb="53">
      <t>キョウヨウ</t>
    </rPh>
    <rPh sb="54" eb="56">
      <t>カイシ</t>
    </rPh>
    <rPh sb="61" eb="63">
      <t>ゲンザイ</t>
    </rPh>
    <rPh sb="64" eb="65">
      <t>カン</t>
    </rPh>
    <rPh sb="65" eb="66">
      <t>キョ</t>
    </rPh>
    <rPh sb="67" eb="69">
      <t>フビ</t>
    </rPh>
    <rPh sb="70" eb="72">
      <t>カクニン</t>
    </rPh>
    <rPh sb="80" eb="83">
      <t>ショリジョウ</t>
    </rPh>
    <rPh sb="87" eb="88">
      <t>ジョウ</t>
    </rPh>
    <rPh sb="90" eb="92">
      <t>シュウゼン</t>
    </rPh>
    <rPh sb="92" eb="94">
      <t>カショ</t>
    </rPh>
    <rPh sb="95" eb="97">
      <t>タタ</t>
    </rPh>
    <rPh sb="97" eb="99">
      <t>ミウ</t>
    </rPh>
    <rPh sb="103" eb="105">
      <t>ジョウキョウ</t>
    </rPh>
    <rPh sb="111" eb="113">
      <t>カンキョ</t>
    </rPh>
    <rPh sb="118" eb="120">
      <t>シダイ</t>
    </rPh>
    <rPh sb="121" eb="124">
      <t>フグアイ</t>
    </rPh>
    <rPh sb="125" eb="127">
      <t>ハッセイ</t>
    </rPh>
    <rPh sb="130" eb="131">
      <t>カンガ</t>
    </rPh>
    <rPh sb="138" eb="140">
      <t>カイチク</t>
    </rPh>
    <rPh sb="140" eb="141">
      <t>トウ</t>
    </rPh>
    <rPh sb="142" eb="145">
      <t>ロウキュウカ</t>
    </rPh>
    <rPh sb="146" eb="147">
      <t>ム</t>
    </rPh>
    <rPh sb="149" eb="152">
      <t>ケイカクテキ</t>
    </rPh>
    <rPh sb="153" eb="155">
      <t>タイサク</t>
    </rPh>
    <rPh sb="156" eb="158">
      <t>ヒツヨウ</t>
    </rPh>
    <phoneticPr fontId="4"/>
  </si>
  <si>
    <t>　経営の健全性・即効性では、収益的収支比率や経費回収率に課題が見られた。本事業は既に整備工事が完了しているが、約２割の方が未接続の状況である。接続率を向上させることにより、若干の使用料の増収は見込めるものの、汚水処理に係る費用を全て賄うことは難しいと考えられる。
　維持管理の削減に努め、使用料見直しの実施についても視野に入れた経営改善が必要である。
　老朽化については、赤字経営を悪化させないよう、計画的に実施する必要がある。</t>
    <rPh sb="1" eb="3">
      <t>ケイエイ</t>
    </rPh>
    <rPh sb="4" eb="7">
      <t>ケンゼンセイ</t>
    </rPh>
    <rPh sb="8" eb="11">
      <t>ソッコウセイ</t>
    </rPh>
    <rPh sb="14" eb="17">
      <t>シュウエキテキ</t>
    </rPh>
    <rPh sb="17" eb="19">
      <t>シュウシ</t>
    </rPh>
    <rPh sb="19" eb="21">
      <t>ヒリツ</t>
    </rPh>
    <rPh sb="22" eb="24">
      <t>ケイヒ</t>
    </rPh>
    <rPh sb="24" eb="27">
      <t>カイシュウリツ</t>
    </rPh>
    <rPh sb="28" eb="30">
      <t>カダイ</t>
    </rPh>
    <rPh sb="31" eb="32">
      <t>ミ</t>
    </rPh>
    <rPh sb="36" eb="37">
      <t>ホン</t>
    </rPh>
    <rPh sb="37" eb="39">
      <t>ジギョウ</t>
    </rPh>
    <rPh sb="40" eb="41">
      <t>スデ</t>
    </rPh>
    <rPh sb="42" eb="44">
      <t>セイビ</t>
    </rPh>
    <rPh sb="44" eb="46">
      <t>コウジ</t>
    </rPh>
    <rPh sb="47" eb="49">
      <t>カンリョウ</t>
    </rPh>
    <rPh sb="55" eb="56">
      <t>ヤク</t>
    </rPh>
    <rPh sb="57" eb="58">
      <t>ワリ</t>
    </rPh>
    <rPh sb="59" eb="60">
      <t>カタ</t>
    </rPh>
    <rPh sb="61" eb="64">
      <t>ミセツゾク</t>
    </rPh>
    <rPh sb="65" eb="67">
      <t>ジョウキョウ</t>
    </rPh>
    <rPh sb="71" eb="73">
      <t>セツゾク</t>
    </rPh>
    <rPh sb="73" eb="74">
      <t>リツ</t>
    </rPh>
    <rPh sb="75" eb="77">
      <t>コウジョウ</t>
    </rPh>
    <rPh sb="86" eb="88">
      <t>ジャッカン</t>
    </rPh>
    <rPh sb="89" eb="92">
      <t>シヨウリョウ</t>
    </rPh>
    <rPh sb="93" eb="95">
      <t>ゾウシュウ</t>
    </rPh>
    <rPh sb="96" eb="98">
      <t>ミコ</t>
    </rPh>
    <rPh sb="104" eb="106">
      <t>オスイ</t>
    </rPh>
    <rPh sb="106" eb="108">
      <t>ショリ</t>
    </rPh>
    <rPh sb="109" eb="110">
      <t>カカ</t>
    </rPh>
    <rPh sb="111" eb="113">
      <t>ヒヨウ</t>
    </rPh>
    <rPh sb="114" eb="115">
      <t>スベ</t>
    </rPh>
    <rPh sb="116" eb="117">
      <t>マカナ</t>
    </rPh>
    <rPh sb="121" eb="122">
      <t>ムズカ</t>
    </rPh>
    <rPh sb="125" eb="126">
      <t>カンガ</t>
    </rPh>
    <rPh sb="133" eb="135">
      <t>イジ</t>
    </rPh>
    <rPh sb="135" eb="137">
      <t>カンリ</t>
    </rPh>
    <rPh sb="138" eb="140">
      <t>サクゲン</t>
    </rPh>
    <rPh sb="141" eb="142">
      <t>ツト</t>
    </rPh>
    <rPh sb="144" eb="147">
      <t>シヨウリョウ</t>
    </rPh>
    <rPh sb="147" eb="149">
      <t>ミナオ</t>
    </rPh>
    <rPh sb="151" eb="153">
      <t>ジッシ</t>
    </rPh>
    <rPh sb="158" eb="160">
      <t>シヤ</t>
    </rPh>
    <rPh sb="161" eb="162">
      <t>イ</t>
    </rPh>
    <rPh sb="164" eb="166">
      <t>ケイエイ</t>
    </rPh>
    <rPh sb="166" eb="168">
      <t>カイゼン</t>
    </rPh>
    <rPh sb="169" eb="171">
      <t>ヒツヨウ</t>
    </rPh>
    <rPh sb="177" eb="180">
      <t>ロウキュウカ</t>
    </rPh>
    <rPh sb="186" eb="188">
      <t>アカジ</t>
    </rPh>
    <rPh sb="188" eb="190">
      <t>ケイエイ</t>
    </rPh>
    <rPh sb="191" eb="193">
      <t>アッカ</t>
    </rPh>
    <rPh sb="200" eb="203">
      <t>ケイカクテキ</t>
    </rPh>
    <rPh sb="204" eb="206">
      <t>ジッシ</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</si>
</sst>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61904"/>
        <c:axId val="17971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13261904"/>
        <c:axId val="179713688"/>
      </c:lineChart>
      <c:dateAx>
        <c:axId val="113261904"/>
        <c:scaling>
          <c:orientation val="minMax"/>
        </c:scaling>
        <c:delete val="1"/>
        <c:axPos val="b"/>
        <c:numFmt formatCode="ge" sourceLinked="1"/>
        <c:majorTickMark val="none"/>
        <c:minorTickMark val="none"/>
        <c:tickLblPos val="none"/>
        <c:crossAx val="179713688"/>
        <c:crosses val="autoZero"/>
        <c:auto val="1"/>
        <c:lblOffset val="100"/>
        <c:baseTimeUnit val="years"/>
      </c:dateAx>
      <c:valAx>
        <c:axId val="17971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58.55</c:v>
                </c:pt>
                <c:pt idx="1">
                  <c:v>58.35</c:v>
                </c:pt>
                <c:pt idx="2">
                  <c:v>58.55</c:v>
                </c:pt>
                <c:pt idx="3">
                  <c:v>57.96</c:v>
                </c:pt>
                <c:pt idx="4">
                  <c:v>58.35</c:v>
                </c:pt>
              </c:numCache>
            </c:numRef>
          </c:val>
        </c:ser>
        <c:dLbls>
          <c:showLegendKey val="0"/>
          <c:showVal val="0"/>
          <c:showCatName val="0"/>
          <c:showSerName val="0"/>
          <c:showPercent val="0"/>
          <c:showBubbleSize val="0"/>
        </c:dLbls>
        <c:gapWidth val="150"/>
        <c:axId val="181111568"/>
        <c:axId val="18111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81111568"/>
        <c:axId val="181111960"/>
      </c:lineChart>
      <c:dateAx>
        <c:axId val="181111568"/>
        <c:scaling>
          <c:orientation val="minMax"/>
        </c:scaling>
        <c:delete val="1"/>
        <c:axPos val="b"/>
        <c:numFmt formatCode="ge" sourceLinked="1"/>
        <c:majorTickMark val="none"/>
        <c:minorTickMark val="none"/>
        <c:tickLblPos val="none"/>
        <c:crossAx val="181111960"/>
        <c:crosses val="autoZero"/>
        <c:auto val="1"/>
        <c:lblOffset val="100"/>
        <c:baseTimeUnit val="years"/>
      </c:dateAx>
      <c:valAx>
        <c:axId val="1811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76.97</c:v>
                </c:pt>
                <c:pt idx="1">
                  <c:v>77.819999999999993</c:v>
                </c:pt>
                <c:pt idx="2">
                  <c:v>80.760000000000005</c:v>
                </c:pt>
                <c:pt idx="3">
                  <c:v>82.44</c:v>
                </c:pt>
                <c:pt idx="4">
                  <c:v>83.94</c:v>
                </c:pt>
              </c:numCache>
            </c:numRef>
          </c:val>
        </c:ser>
        <c:dLbls>
          <c:showLegendKey val="0"/>
          <c:showVal val="0"/>
          <c:showCatName val="0"/>
          <c:showSerName val="0"/>
          <c:showPercent val="0"/>
          <c:showBubbleSize val="0"/>
        </c:dLbls>
        <c:gapWidth val="150"/>
        <c:axId val="181113136"/>
        <c:axId val="1810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81113136"/>
        <c:axId val="181032608"/>
      </c:lineChart>
      <c:dateAx>
        <c:axId val="181113136"/>
        <c:scaling>
          <c:orientation val="minMax"/>
        </c:scaling>
        <c:delete val="1"/>
        <c:axPos val="b"/>
        <c:numFmt formatCode="ge" sourceLinked="1"/>
        <c:majorTickMark val="none"/>
        <c:minorTickMark val="none"/>
        <c:tickLblPos val="none"/>
        <c:crossAx val="181032608"/>
        <c:crosses val="autoZero"/>
        <c:auto val="1"/>
        <c:lblOffset val="100"/>
        <c:baseTimeUnit val="years"/>
      </c:dateAx>
      <c:valAx>
        <c:axId val="1810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95.87</c:v>
                </c:pt>
                <c:pt idx="1">
                  <c:v>97.72</c:v>
                </c:pt>
                <c:pt idx="2">
                  <c:v>100.44</c:v>
                </c:pt>
                <c:pt idx="3">
                  <c:v>97.48</c:v>
                </c:pt>
                <c:pt idx="4">
                  <c:v>98.62</c:v>
                </c:pt>
              </c:numCache>
            </c:numRef>
          </c:val>
        </c:ser>
        <c:dLbls>
          <c:showLegendKey val="0"/>
          <c:showVal val="0"/>
          <c:showCatName val="0"/>
          <c:showSerName val="0"/>
          <c:showPercent val="0"/>
          <c:showBubbleSize val="0"/>
        </c:dLbls>
        <c:gapWidth val="150"/>
        <c:axId val="180538368"/>
        <c:axId val="1805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38368"/>
        <c:axId val="180542848"/>
      </c:lineChart>
      <c:dateAx>
        <c:axId val="180538368"/>
        <c:scaling>
          <c:orientation val="minMax"/>
        </c:scaling>
        <c:delete val="1"/>
        <c:axPos val="b"/>
        <c:numFmt formatCode="ge" sourceLinked="1"/>
        <c:majorTickMark val="none"/>
        <c:minorTickMark val="none"/>
        <c:tickLblPos val="none"/>
        <c:crossAx val="180542848"/>
        <c:crosses val="autoZero"/>
        <c:auto val="1"/>
        <c:lblOffset val="100"/>
        <c:baseTimeUnit val="years"/>
      </c:dateAx>
      <c:valAx>
        <c:axId val="1805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732104"/>
        <c:axId val="18057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732104"/>
        <c:axId val="180578000"/>
      </c:lineChart>
      <c:dateAx>
        <c:axId val="179732104"/>
        <c:scaling>
          <c:orientation val="minMax"/>
        </c:scaling>
        <c:delete val="1"/>
        <c:axPos val="b"/>
        <c:numFmt formatCode="ge" sourceLinked="1"/>
        <c:majorTickMark val="none"/>
        <c:minorTickMark val="none"/>
        <c:tickLblPos val="none"/>
        <c:crossAx val="180578000"/>
        <c:crosses val="autoZero"/>
        <c:auto val="1"/>
        <c:lblOffset val="100"/>
        <c:baseTimeUnit val="years"/>
      </c:dateAx>
      <c:valAx>
        <c:axId val="18057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48672"/>
        <c:axId val="18064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48672"/>
        <c:axId val="180648072"/>
      </c:lineChart>
      <c:dateAx>
        <c:axId val="180548672"/>
        <c:scaling>
          <c:orientation val="minMax"/>
        </c:scaling>
        <c:delete val="1"/>
        <c:axPos val="b"/>
        <c:numFmt formatCode="ge" sourceLinked="1"/>
        <c:majorTickMark val="none"/>
        <c:minorTickMark val="none"/>
        <c:tickLblPos val="none"/>
        <c:crossAx val="180648072"/>
        <c:crosses val="autoZero"/>
        <c:auto val="1"/>
        <c:lblOffset val="100"/>
        <c:baseTimeUnit val="years"/>
      </c:dateAx>
      <c:valAx>
        <c:axId val="18064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86216"/>
        <c:axId val="1807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86216"/>
        <c:axId val="180706552"/>
      </c:lineChart>
      <c:dateAx>
        <c:axId val="114286216"/>
        <c:scaling>
          <c:orientation val="minMax"/>
        </c:scaling>
        <c:delete val="1"/>
        <c:axPos val="b"/>
        <c:numFmt formatCode="ge" sourceLinked="1"/>
        <c:majorTickMark val="none"/>
        <c:minorTickMark val="none"/>
        <c:tickLblPos val="none"/>
        <c:crossAx val="180706552"/>
        <c:crosses val="autoZero"/>
        <c:auto val="1"/>
        <c:lblOffset val="100"/>
        <c:baseTimeUnit val="years"/>
      </c:dateAx>
      <c:valAx>
        <c:axId val="1807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85824"/>
        <c:axId val="11428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85824"/>
        <c:axId val="114285432"/>
      </c:lineChart>
      <c:dateAx>
        <c:axId val="114285824"/>
        <c:scaling>
          <c:orientation val="minMax"/>
        </c:scaling>
        <c:delete val="1"/>
        <c:axPos val="b"/>
        <c:numFmt formatCode="ge" sourceLinked="1"/>
        <c:majorTickMark val="none"/>
        <c:minorTickMark val="none"/>
        <c:tickLblPos val="none"/>
        <c:crossAx val="114285432"/>
        <c:crosses val="autoZero"/>
        <c:auto val="1"/>
        <c:lblOffset val="100"/>
        <c:baseTimeUnit val="years"/>
      </c:dateAx>
      <c:valAx>
        <c:axId val="11428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374.96</c:v>
                </c:pt>
                <c:pt idx="1">
                  <c:v>356.92</c:v>
                </c:pt>
                <c:pt idx="2">
                  <c:v>333.67</c:v>
                </c:pt>
                <c:pt idx="3">
                  <c:v>301.60000000000002</c:v>
                </c:pt>
                <c:pt idx="4">
                  <c:v>282.75</c:v>
                </c:pt>
              </c:numCache>
            </c:numRef>
          </c:val>
        </c:ser>
        <c:dLbls>
          <c:showLegendKey val="0"/>
          <c:showVal val="0"/>
          <c:showCatName val="0"/>
          <c:showSerName val="0"/>
          <c:showPercent val="0"/>
          <c:showBubbleSize val="0"/>
        </c:dLbls>
        <c:gapWidth val="150"/>
        <c:axId val="180707728"/>
        <c:axId val="1807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80707728"/>
        <c:axId val="180708120"/>
      </c:lineChart>
      <c:dateAx>
        <c:axId val="180707728"/>
        <c:scaling>
          <c:orientation val="minMax"/>
        </c:scaling>
        <c:delete val="1"/>
        <c:axPos val="b"/>
        <c:numFmt formatCode="ge" sourceLinked="1"/>
        <c:majorTickMark val="none"/>
        <c:minorTickMark val="none"/>
        <c:tickLblPos val="none"/>
        <c:crossAx val="180708120"/>
        <c:crosses val="autoZero"/>
        <c:auto val="1"/>
        <c:lblOffset val="100"/>
        <c:baseTimeUnit val="years"/>
      </c:dateAx>
      <c:valAx>
        <c:axId val="1807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60.21</c:v>
                </c:pt>
                <c:pt idx="1">
                  <c:v>60.51</c:v>
                </c:pt>
                <c:pt idx="2">
                  <c:v>47.65</c:v>
                </c:pt>
                <c:pt idx="3">
                  <c:v>50.16</c:v>
                </c:pt>
                <c:pt idx="4">
                  <c:v>52.01</c:v>
                </c:pt>
              </c:numCache>
            </c:numRef>
          </c:val>
        </c:ser>
        <c:dLbls>
          <c:showLegendKey val="0"/>
          <c:showVal val="0"/>
          <c:showCatName val="0"/>
          <c:showSerName val="0"/>
          <c:showPercent val="0"/>
          <c:showBubbleSize val="0"/>
        </c:dLbls>
        <c:gapWidth val="150"/>
        <c:axId val="180709296"/>
        <c:axId val="18070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80709296"/>
        <c:axId val="180709688"/>
      </c:lineChart>
      <c:dateAx>
        <c:axId val="180709296"/>
        <c:scaling>
          <c:orientation val="minMax"/>
        </c:scaling>
        <c:delete val="1"/>
        <c:axPos val="b"/>
        <c:numFmt formatCode="ge" sourceLinked="1"/>
        <c:majorTickMark val="none"/>
        <c:minorTickMark val="none"/>
        <c:tickLblPos val="none"/>
        <c:crossAx val="180709688"/>
        <c:crosses val="autoZero"/>
        <c:auto val="1"/>
        <c:lblOffset val="100"/>
        <c:baseTimeUnit val="years"/>
      </c:dateAx>
      <c:valAx>
        <c:axId val="18070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212.88</c:v>
                </c:pt>
                <c:pt idx="1">
                  <c:v>210.41</c:v>
                </c:pt>
                <c:pt idx="2">
                  <c:v>271.68</c:v>
                </c:pt>
                <c:pt idx="3">
                  <c:v>264.26</c:v>
                </c:pt>
                <c:pt idx="4">
                  <c:v>255.99</c:v>
                </c:pt>
              </c:numCache>
            </c:numRef>
          </c:val>
        </c:ser>
        <c:dLbls>
          <c:showLegendKey val="0"/>
          <c:showVal val="0"/>
          <c:showCatName val="0"/>
          <c:showSerName val="0"/>
          <c:showPercent val="0"/>
          <c:showBubbleSize val="0"/>
        </c:dLbls>
        <c:gapWidth val="150"/>
        <c:axId val="181110000"/>
        <c:axId val="18111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81110000"/>
        <c:axId val="181110392"/>
      </c:lineChart>
      <c:dateAx>
        <c:axId val="181110000"/>
        <c:scaling>
          <c:orientation val="minMax"/>
        </c:scaling>
        <c:delete val="1"/>
        <c:axPos val="b"/>
        <c:numFmt formatCode="ge" sourceLinked="1"/>
        <c:majorTickMark val="none"/>
        <c:minorTickMark val="none"/>
        <c:tickLblPos val="none"/>
        <c:crossAx val="181110392"/>
        <c:crosses val="autoZero"/>
        <c:auto val="1"/>
        <c:lblOffset val="100"/>
        <c:baseTimeUnit val="years"/>
      </c:dateAx>
      <c:valAx>
        <c:axId val="1811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25846</v>
      </c>
      <c r="AM8" s="64"/>
      <c r="AN8" s="64"/>
      <c r="AO8" s="64"/>
      <c r="AP8" s="64"/>
      <c r="AQ8" s="64"/>
      <c r="AR8" s="64"/>
      <c r="AS8" s="64"/>
      <c r="AT8" s="63">
        <f>データ!S6</f>
        <v>30.26</v>
      </c>
      <c r="AU8" s="63"/>
      <c r="AV8" s="63"/>
      <c r="AW8" s="63"/>
      <c r="AX8" s="63"/>
      <c r="AY8" s="63"/>
      <c r="AZ8" s="63"/>
      <c r="BA8" s="63"/>
      <c r="BB8" s="63">
        <f>データ!T6</f>
        <v>854.13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4.66</v>
      </c>
      <c r="Q10" s="63"/>
      <c r="R10" s="63"/>
      <c r="S10" s="63"/>
      <c r="T10" s="63"/>
      <c r="U10" s="63"/>
      <c r="V10" s="63"/>
      <c r="W10" s="63">
        <f>データ!P6</f>
        <v>78.77</v>
      </c>
      <c r="X10" s="63"/>
      <c r="Y10" s="63"/>
      <c r="Z10" s="63"/>
      <c r="AA10" s="63"/>
      <c r="AB10" s="63"/>
      <c r="AC10" s="63"/>
      <c r="AD10" s="64">
        <f>データ!Q6</f>
        <v>2478</v>
      </c>
      <c r="AE10" s="64"/>
      <c r="AF10" s="64"/>
      <c r="AG10" s="64"/>
      <c r="AH10" s="64"/>
      <c r="AI10" s="64"/>
      <c r="AJ10" s="64"/>
      <c r="AK10" s="2"/>
      <c r="AL10" s="64">
        <f>データ!U6</f>
        <v>1202</v>
      </c>
      <c r="AM10" s="64"/>
      <c r="AN10" s="64"/>
      <c r="AO10" s="64"/>
      <c r="AP10" s="64"/>
      <c r="AQ10" s="64"/>
      <c r="AR10" s="64"/>
      <c r="AS10" s="64"/>
      <c r="AT10" s="63">
        <f>データ!V6</f>
        <v>0.46</v>
      </c>
      <c r="AU10" s="63"/>
      <c r="AV10" s="63"/>
      <c r="AW10" s="63"/>
      <c r="AX10" s="63"/>
      <c r="AY10" s="63"/>
      <c r="AZ10" s="63"/>
      <c r="BA10" s="63"/>
      <c r="BB10" s="63">
        <f>データ!W6</f>
        <v>2613.04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93645</v>
      </c>
      <c r="D6" s="31">
        <f t="shared" si="3"/>
        <v>47</v>
      </c>
      <c r="E6" s="31">
        <f t="shared" si="3"/>
        <v>17</v>
      </c>
      <c r="F6" s="31">
        <f t="shared" si="3"/>
        <v>5</v>
      </c>
      <c r="G6" s="31">
        <f t="shared" si="3"/>
        <v>0</v>
      </c>
      <c r="H6" s="31" t="str">
        <f t="shared" si="3"/>
        <v>栃木県　野木町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4.66</v>
      </c>
      <c r="P6" s="32">
        <f t="shared" si="3"/>
        <v>78.77</v>
      </c>
      <c r="Q6" s="32">
        <f t="shared" si="3"/>
        <v>2478</v>
      </c>
      <c r="R6" s="32">
        <f t="shared" si="3"/>
        <v>25846</v>
      </c>
      <c r="S6" s="32">
        <f t="shared" si="3"/>
        <v>30.26</v>
      </c>
      <c r="T6" s="32">
        <f t="shared" si="3"/>
        <v>854.13</v>
      </c>
      <c r="U6" s="32">
        <f t="shared" si="3"/>
        <v>1202</v>
      </c>
      <c r="V6" s="32">
        <f t="shared" si="3"/>
        <v>0.46</v>
      </c>
      <c r="W6" s="32">
        <f t="shared" si="3"/>
        <v>2613.04</v>
      </c>
      <c r="X6" s="33">
        <f>IF(X7="",NA(),X7)</f>
        <v>95.87</v>
      </c>
      <c r="Y6" s="33">
        <f t="shared" ref="Y6:AG6" si="4">IF(Y7="",NA(),Y7)</f>
        <v>97.72</v>
      </c>
      <c r="Z6" s="33">
        <f t="shared" si="4"/>
        <v>100.44</v>
      </c>
      <c r="AA6" s="33">
        <f t="shared" si="4"/>
        <v>97.48</v>
      </c>
      <c r="AB6" s="33">
        <f t="shared" si="4"/>
        <v>98.62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374.96</v>
      </c>
      <c r="BF6" s="33">
        <f t="shared" ref="BF6:BN6" si="7">IF(BF7="",NA(),BF7)</f>
        <v>356.92</v>
      </c>
      <c r="BG6" s="33">
        <f t="shared" si="7"/>
        <v>333.67</v>
      </c>
      <c r="BH6" s="33">
        <f t="shared" si="7"/>
        <v>301.60000000000002</v>
      </c>
      <c r="BI6" s="33">
        <f t="shared" si="7"/>
        <v>282.75</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60.21</v>
      </c>
      <c r="BQ6" s="33">
        <f t="shared" ref="BQ6:BY6" si="8">IF(BQ7="",NA(),BQ7)</f>
        <v>60.51</v>
      </c>
      <c r="BR6" s="33">
        <f t="shared" si="8"/>
        <v>47.65</v>
      </c>
      <c r="BS6" s="33">
        <f t="shared" si="8"/>
        <v>50.16</v>
      </c>
      <c r="BT6" s="33">
        <f t="shared" si="8"/>
        <v>52.01</v>
      </c>
      <c r="BU6" s="33">
        <f t="shared" si="8"/>
        <v>42.13</v>
      </c>
      <c r="BV6" s="33">
        <f t="shared" si="8"/>
        <v>42.48</v>
      </c>
      <c r="BW6" s="33">
        <f t="shared" si="8"/>
        <v>41.04</v>
      </c>
      <c r="BX6" s="33">
        <f t="shared" si="8"/>
        <v>50.82</v>
      </c>
      <c r="BY6" s="33">
        <f t="shared" si="8"/>
        <v>52.19</v>
      </c>
      <c r="BZ6" s="32" t="str">
        <f>IF(BZ7="","",IF(BZ7="-","【-】","【"&amp;SUBSTITUTE(TEXT(BZ7,"#,##0.00"),"-","△")&amp;"】"))</f>
        <v>【52.78】</v>
      </c>
      <c r="CA6" s="33">
        <f>IF(CA7="",NA(),CA7)</f>
        <v>212.88</v>
      </c>
      <c r="CB6" s="33">
        <f t="shared" ref="CB6:CJ6" si="9">IF(CB7="",NA(),CB7)</f>
        <v>210.41</v>
      </c>
      <c r="CC6" s="33">
        <f t="shared" si="9"/>
        <v>271.68</v>
      </c>
      <c r="CD6" s="33">
        <f t="shared" si="9"/>
        <v>264.26</v>
      </c>
      <c r="CE6" s="33">
        <f t="shared" si="9"/>
        <v>255.99</v>
      </c>
      <c r="CF6" s="33">
        <f t="shared" si="9"/>
        <v>348.41</v>
      </c>
      <c r="CG6" s="33">
        <f t="shared" si="9"/>
        <v>343.8</v>
      </c>
      <c r="CH6" s="33">
        <f t="shared" si="9"/>
        <v>357.08</v>
      </c>
      <c r="CI6" s="33">
        <f t="shared" si="9"/>
        <v>300.52</v>
      </c>
      <c r="CJ6" s="33">
        <f t="shared" si="9"/>
        <v>296.14</v>
      </c>
      <c r="CK6" s="32" t="str">
        <f>IF(CK7="","",IF(CK7="-","【-】","【"&amp;SUBSTITUTE(TEXT(CK7,"#,##0.00"),"-","△")&amp;"】"))</f>
        <v>【289.81】</v>
      </c>
      <c r="CL6" s="33">
        <f>IF(CL7="",NA(),CL7)</f>
        <v>58.55</v>
      </c>
      <c r="CM6" s="33">
        <f t="shared" ref="CM6:CU6" si="10">IF(CM7="",NA(),CM7)</f>
        <v>58.35</v>
      </c>
      <c r="CN6" s="33">
        <f t="shared" si="10"/>
        <v>58.55</v>
      </c>
      <c r="CO6" s="33">
        <f t="shared" si="10"/>
        <v>57.96</v>
      </c>
      <c r="CP6" s="33">
        <f t="shared" si="10"/>
        <v>58.35</v>
      </c>
      <c r="CQ6" s="33">
        <f t="shared" si="10"/>
        <v>46.85</v>
      </c>
      <c r="CR6" s="33">
        <f t="shared" si="10"/>
        <v>46.06</v>
      </c>
      <c r="CS6" s="33">
        <f t="shared" si="10"/>
        <v>45.95</v>
      </c>
      <c r="CT6" s="33">
        <f t="shared" si="10"/>
        <v>53.24</v>
      </c>
      <c r="CU6" s="33">
        <f t="shared" si="10"/>
        <v>52.31</v>
      </c>
      <c r="CV6" s="32" t="str">
        <f>IF(CV7="","",IF(CV7="-","【-】","【"&amp;SUBSTITUTE(TEXT(CV7,"#,##0.00"),"-","△")&amp;"】"))</f>
        <v>【52.74】</v>
      </c>
      <c r="CW6" s="33">
        <f>IF(CW7="",NA(),CW7)</f>
        <v>76.97</v>
      </c>
      <c r="CX6" s="33">
        <f t="shared" ref="CX6:DF6" si="11">IF(CX7="",NA(),CX7)</f>
        <v>77.819999999999993</v>
      </c>
      <c r="CY6" s="33">
        <f t="shared" si="11"/>
        <v>80.760000000000005</v>
      </c>
      <c r="CZ6" s="33">
        <f t="shared" si="11"/>
        <v>82.44</v>
      </c>
      <c r="DA6" s="33">
        <f t="shared" si="11"/>
        <v>83.94</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93645</v>
      </c>
      <c r="D7" s="35">
        <v>47</v>
      </c>
      <c r="E7" s="35">
        <v>17</v>
      </c>
      <c r="F7" s="35">
        <v>5</v>
      </c>
      <c r="G7" s="35">
        <v>0</v>
      </c>
      <c r="H7" s="35" t="s">
        <v>96</v>
      </c>
      <c r="I7" s="35" t="s">
        <v>97</v>
      </c>
      <c r="J7" s="35" t="s">
        <v>98</v>
      </c>
      <c r="K7" s="35" t="s">
        <v>99</v>
      </c>
      <c r="L7" s="35" t="s">
        <v>100</v>
      </c>
      <c r="M7" s="36" t="s">
        <v>101</v>
      </c>
      <c r="N7" s="36" t="s">
        <v>102</v>
      </c>
      <c r="O7" s="36">
        <v>4.66</v>
      </c>
      <c r="P7" s="36">
        <v>78.77</v>
      </c>
      <c r="Q7" s="36">
        <v>2478</v>
      </c>
      <c r="R7" s="36">
        <v>25846</v>
      </c>
      <c r="S7" s="36">
        <v>30.26</v>
      </c>
      <c r="T7" s="36">
        <v>854.13</v>
      </c>
      <c r="U7" s="36">
        <v>1202</v>
      </c>
      <c r="V7" s="36">
        <v>0.46</v>
      </c>
      <c r="W7" s="36">
        <v>2613.04</v>
      </c>
      <c r="X7" s="36">
        <v>95.87</v>
      </c>
      <c r="Y7" s="36">
        <v>97.72</v>
      </c>
      <c r="Z7" s="36">
        <v>100.44</v>
      </c>
      <c r="AA7" s="36">
        <v>97.48</v>
      </c>
      <c r="AB7" s="36">
        <v>98.62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374.96</v>
      </c>
      <c r="BF7" s="36">
        <v>356.92</v>
      </c>
      <c r="BG7" s="36">
        <v>333.67</v>
      </c>
      <c r="BH7" s="36">
        <v>301.60000000000002</v>
      </c>
      <c r="BI7" s="36">
        <v>282.75</v>
      </c>
      <c r="BJ7" s="36">
        <v>1224.75</v>
      </c>
      <c r="BK7" s="36">
        <v>1144.05</v>
      </c>
      <c r="BL7" s="36">
        <v>1117.1099999999999</v>
      </c>
      <c r="BM7" s="36">
        <v>1044.8</v>
      </c>
      <c r="BN7" s="36">
        <v>1081.8</v>
      </c>
      <c r="BO7" s="36">
        <v>1015.77</v>
      </c>
      <c r="BP7" s="36">
        <v>60.21</v>
      </c>
      <c r="BQ7" s="36">
        <v>60.51</v>
      </c>
      <c r="BR7" s="36">
        <v>47.65</v>
      </c>
      <c r="BS7" s="36">
        <v>50.16</v>
      </c>
      <c r="BT7" s="36">
        <v>52.01</v>
      </c>
      <c r="BU7" s="36">
        <v>42.13</v>
      </c>
      <c r="BV7" s="36">
        <v>42.48</v>
      </c>
      <c r="BW7" s="36">
        <v>41.04</v>
      </c>
      <c r="BX7" s="36">
        <v>50.82</v>
      </c>
      <c r="BY7" s="36">
        <v>52.19</v>
      </c>
      <c r="BZ7" s="36">
        <v>52.78</v>
      </c>
      <c r="CA7" s="36">
        <v>212.88</v>
      </c>
      <c r="CB7" s="36">
        <v>210.41</v>
      </c>
      <c r="CC7" s="36">
        <v>271.68</v>
      </c>
      <c r="CD7" s="36">
        <v>264.26</v>
      </c>
      <c r="CE7" s="36">
        <v>255.99</v>
      </c>
      <c r="CF7" s="36">
        <v>348.41</v>
      </c>
      <c r="CG7" s="36">
        <v>343.8</v>
      </c>
      <c r="CH7" s="36">
        <v>357.08</v>
      </c>
      <c r="CI7" s="36">
        <v>300.52</v>
      </c>
      <c r="CJ7" s="36">
        <v>296.14</v>
      </c>
      <c r="CK7" s="36">
        <v>289.81</v>
      </c>
      <c r="CL7" s="36">
        <v>58.55</v>
      </c>
      <c r="CM7" s="36">
        <v>58.35</v>
      </c>
      <c r="CN7" s="36">
        <v>58.55</v>
      </c>
      <c r="CO7" s="36">
        <v>57.96</v>
      </c>
      <c r="CP7" s="36">
        <v>58.35</v>
      </c>
      <c r="CQ7" s="36">
        <v>46.85</v>
      </c>
      <c r="CR7" s="36">
        <v>46.06</v>
      </c>
      <c r="CS7" s="36">
        <v>45.95</v>
      </c>
      <c r="CT7" s="36">
        <v>53.24</v>
      </c>
      <c r="CU7" s="36">
        <v>52.31</v>
      </c>
      <c r="CV7" s="36">
        <v>52.74</v>
      </c>
      <c r="CW7" s="36">
        <v>76.97</v>
      </c>
      <c r="CX7" s="36">
        <v>77.819999999999993</v>
      </c>
      <c r="CY7" s="36">
        <v>80.760000000000005</v>
      </c>
      <c r="CZ7" s="36">
        <v>82.44</v>
      </c>
      <c r="DA7" s="36">
        <v>83.94</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2017-02-15T02:39:10Z</cp:lastPrinted>
  <dcterms:created xsi:type="dcterms:W3CDTF">2017-02-08T03:08:49Z</dcterms:created>
  <dcterms:modified xsi:type="dcterms:W3CDTF">2017-02-17T05:15:45Z</dcterms:modified>
  <cp:category/>
</cp:coreProperties>
</file>