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産業建設部\上下水道課\01業務係\17.経営比較分析表\28経営比較分析表\提出\公共・特環\"/>
    </mc:Choice>
  </mc:AlternateContent>
  <workbookProtection workbookAlgorithmName="SHA-512" workbookHashValue="+lf3gXMsGF1YdsKUYfjbVZcZyMSlQXjULSqhJyRoqgs+3vfJBRlZ1B6hZa9wNLA2OgkFCATnKDr3he2bXujoJw==" workbookSaltValue="+xbF5wHqkuwithnbNDueqw==" workbookSpinCount="100000" lockStructure="1"/>
  <bookViews>
    <workbookView xWindow="0" yWindow="0" windowWidth="11490" windowHeight="47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P10" i="4"/>
  <c r="I10" i="4"/>
  <c r="B10" i="4"/>
  <c r="AT8" i="4"/>
  <c r="P8" i="4"/>
  <c r="I8" i="4"/>
  <c r="B8" i="4"/>
  <c r="C10" i="5" l="1"/>
  <c r="D10" i="5"/>
  <c r="E10" i="5"/>
  <c r="B10" i="5"/>
</calcChain>
</file>

<file path=xl/sharedStrings.xml><?xml version="1.0" encoding="utf-8"?>
<sst xmlns="http://schemas.openxmlformats.org/spreadsheetml/2006/main" count="245" uniqueCount="126">
  <si>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</si>
  <si>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</si>
  <si>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</si>
  <si>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</si>
  <si>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</si>
  <si>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</si>
  <si>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</si>
  <si>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</si>
  <si>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</si>
  <si>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</si>
  <si>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</si>
  <si>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</si>
  <si>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</si>
  <si>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</si>
  <si>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</si>
  <si>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</si>
  <si>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</si>
  <si>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</si>
  <si>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</si>
  <si>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</si>
  <si>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</si>
  <si>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</si>
  <si>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</si>
  <si>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</si>
  <si>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</si>
  <si>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</si>
  <si>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</si>
  <si>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</si>
  <si>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</si>
  <si>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</si>
  <si>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</si>
  <si>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</si>
  <si>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</si>
  <si>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</si>
  <si>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</si>
  <si>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</si>
  <si>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</si>
  <si>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</si>
  <si>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</si>
  <si>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</si>
  <si>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</si>
  <si>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</si>
  <si>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</si>
  <si>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</si>
  <si>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</si>
  <si>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</si>
  <si>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</si>
  <si>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</si>
  <si>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</si>
  <si>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</si>
  <si>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</si>
  <si>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</si>
  <si>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</si>
  <si>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</si>
  <si>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</si>
  <si>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</si>
  <si>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</si>
  <si>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</si>
  <si>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</si>
  <si>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</si>
  <si>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</si>
  <si>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</si>
  <si>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</si>
  <si>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</si>
  <si>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</si>
  <si>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</si>
  <si>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</si>
  <si>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</si>
  <si>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</si>
  <si>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</si>
  <si>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</si>
  <si>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</si>
  <si>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</si>
  <si>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</si>
  <si>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</si>
  <si>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</si>
  <si>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</si>
  <si>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</si>
  <si>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</si>
  <si>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</si>
  <si>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</si>
  <si>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</si>
  <si>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</si>
  <si>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</si>
  <si>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</si>
  <si>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</si>
  <si>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</si>
  <si>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</si>
  <si>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</si>
  <si>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</si>
  <si>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</si>
  <si>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</si>
  <si>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</si>
  <si>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</si>
  <si>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</si>
  <si>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</si>
  <si>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</si>
  <si>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</si>
  <si>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</si>
  <si>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</si>
  <si>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</si>
  <si>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</si>
  <si>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</si>
  <si>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</si>
  <si>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</si>
  <si>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</si>
  <si>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</si>
  <si>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</si>
  <si>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</si>
  <si>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</si>
  <si>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栃木県　野木町</t>
  </si>
  <si>
    <t>法非適用</t>
  </si>
  <si>
    <t>下水道事業</t>
  </si>
  <si>
    <t>公共下水道</t>
  </si>
  <si>
    <t>Cb2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</si>
  <si>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</si>
  <si>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</si>
  <si>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</si>
  <si>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</si>
  <si>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</si>
  <si>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</si>
  <si>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</si>
  <si>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町の公共下水道事業の経営状況は、①収益的収支比率が１００％未満であることから、使用料収入等の自己財源による運営ができずに、赤字の状態が続いており、一般会計からの繰入金に依存している状況である。
　④企業債残高対事業規模比率については、類似団体の平均値よりも低く、年々起債残高は減少傾向にある。今後も下水道の整備が続くために起債借入が続くことが見込まれる。
　⑤経費回収率については、類似団体の平均値と同程度ではあるが全国平均と比べると及ばないので使用料の適正化や汚水処理費の削減及び有収率の向上が必要である。</t>
    <rPh sb="0" eb="2">
      <t>ホンマチ</t>
    </rPh>
    <rPh sb="3" eb="6">
      <t>ゲスイドウ</t>
    </rPh>
    <rPh sb="6" eb="8">
      <t>シセツ</t>
    </rPh>
    <rPh sb="9" eb="11">
      <t>タイヨウ</t>
    </rPh>
    <rPh sb="11" eb="13">
      <t>ネンスウ</t>
    </rPh>
    <rPh sb="14" eb="16">
      <t>ケイカ</t>
    </rPh>
    <rPh sb="20" eb="22">
      <t>シセツ</t>
    </rPh>
    <rPh sb="29" eb="31">
      <t>コンゴ</t>
    </rPh>
    <rPh sb="32" eb="34">
      <t>シセツ</t>
    </rPh>
    <rPh sb="35" eb="38">
      <t>ロウキュウカ</t>
    </rPh>
    <rPh sb="39" eb="40">
      <t>スス</t>
    </rPh>
    <rPh sb="44" eb="46">
      <t>ケイエイ</t>
    </rPh>
    <rPh sb="46" eb="48">
      <t>ジョウキョウ</t>
    </rPh>
    <rPh sb="49" eb="50">
      <t>カンガ</t>
    </rPh>
    <rPh sb="55" eb="58">
      <t>ケイカクテキ</t>
    </rPh>
    <rPh sb="59" eb="61">
      <t>イジ</t>
    </rPh>
    <rPh sb="61" eb="63">
      <t>カンリ</t>
    </rPh>
    <rPh sb="64" eb="65">
      <t>オコナ</t>
    </rPh>
    <rPh sb="69" eb="71">
      <t>ヒツヨウ</t>
    </rPh>
    <phoneticPr fontId="4"/>
  </si>
  <si>
    <t>本町の下水道施設は耐用年数を経過している施設はまだないが、今後は施設の老朽化が進むために経営状況を鑑みながら、計画的な維持管理を行うことが必要である。</t>
    <rPh sb="0" eb="2">
      <t>ホンマチ</t>
    </rPh>
    <rPh sb="3" eb="6">
      <t>ゲスイドウ</t>
    </rPh>
    <rPh sb="6" eb="8">
      <t>シセツ</t>
    </rPh>
    <rPh sb="9" eb="11">
      <t>タイヨウ</t>
    </rPh>
    <rPh sb="11" eb="13">
      <t>ネンスウ</t>
    </rPh>
    <rPh sb="14" eb="16">
      <t>ケイカ</t>
    </rPh>
    <rPh sb="20" eb="22">
      <t>シセツ</t>
    </rPh>
    <rPh sb="29" eb="31">
      <t>コンゴ</t>
    </rPh>
    <rPh sb="32" eb="34">
      <t>シセツ</t>
    </rPh>
    <rPh sb="35" eb="38">
      <t>ロウキュウカ</t>
    </rPh>
    <rPh sb="39" eb="40">
      <t>スス</t>
    </rPh>
    <rPh sb="44" eb="46">
      <t>ケイエイ</t>
    </rPh>
    <rPh sb="46" eb="48">
      <t>ジョウキョウ</t>
    </rPh>
    <rPh sb="49" eb="50">
      <t>カンガ</t>
    </rPh>
    <rPh sb="55" eb="58">
      <t>ケイカクテキ</t>
    </rPh>
    <rPh sb="59" eb="61">
      <t>イジ</t>
    </rPh>
    <rPh sb="61" eb="63">
      <t>カンリ</t>
    </rPh>
    <rPh sb="64" eb="65">
      <t>オコナ</t>
    </rPh>
    <rPh sb="69" eb="71">
      <t>ヒツヨウ</t>
    </rPh>
    <phoneticPr fontId="4"/>
  </si>
  <si>
    <t>本町の下水道事業は、独立採算を前提とする特別会計であるが、現実的には使用料・受益者負担金等の他、一般会計からの繰入金により収支を保っている状況である。将来にわたって下水道サービスを安定的に提供していくために、引き続き財政基盤の強化に努めていくことが必要不可欠である。また、老朽化対策として施設の改良・修繕等を進めるとともに、維持管理費の抑制を図り経営改善に努めていく必要がある。</t>
    <rPh sb="0" eb="2">
      <t>ホンマチ</t>
    </rPh>
    <rPh sb="3" eb="6">
      <t>ゲスイドウ</t>
    </rPh>
    <rPh sb="6" eb="8">
      <t>ジギョウ</t>
    </rPh>
    <rPh sb="10" eb="12">
      <t>ドクリツ</t>
    </rPh>
    <rPh sb="12" eb="14">
      <t>サイサン</t>
    </rPh>
    <rPh sb="15" eb="17">
      <t>ゼンテイ</t>
    </rPh>
    <rPh sb="20" eb="22">
      <t>トクベツ</t>
    </rPh>
    <rPh sb="22" eb="24">
      <t>カイケイ</t>
    </rPh>
    <rPh sb="29" eb="32">
      <t>ゲンジツテキ</t>
    </rPh>
    <rPh sb="34" eb="37">
      <t>シヨウリョウ</t>
    </rPh>
    <rPh sb="38" eb="41">
      <t>ジュエキシャ</t>
    </rPh>
    <rPh sb="41" eb="45">
      <t>フタンキンナド</t>
    </rPh>
    <rPh sb="46" eb="47">
      <t>ホカ</t>
    </rPh>
    <rPh sb="48" eb="50">
      <t>イッパン</t>
    </rPh>
    <rPh sb="50" eb="52">
      <t>カイケイ</t>
    </rPh>
    <rPh sb="55" eb="57">
      <t>クリイレ</t>
    </rPh>
    <rPh sb="57" eb="58">
      <t>キン</t>
    </rPh>
    <rPh sb="61" eb="63">
      <t>シュウシ</t>
    </rPh>
    <rPh sb="64" eb="65">
      <t>タモ</t>
    </rPh>
    <rPh sb="69" eb="71">
      <t>ジョウキョウ</t>
    </rPh>
    <rPh sb="75" eb="77">
      <t>ショウライ</t>
    </rPh>
    <rPh sb="82" eb="85">
      <t>ゲスイドウ</t>
    </rPh>
    <rPh sb="90" eb="93">
      <t>アンテイテキ</t>
    </rPh>
    <rPh sb="94" eb="96">
      <t>テイキョウ</t>
    </rPh>
    <rPh sb="104" eb="105">
      <t>ヒ</t>
    </rPh>
    <rPh sb="106" eb="107">
      <t>ツヅ</t>
    </rPh>
    <rPh sb="108" eb="110">
      <t>ザイセイ</t>
    </rPh>
    <rPh sb="110" eb="112">
      <t>キバン</t>
    </rPh>
    <rPh sb="113" eb="115">
      <t>キョウカ</t>
    </rPh>
    <rPh sb="116" eb="117">
      <t>ツト</t>
    </rPh>
    <rPh sb="124" eb="126">
      <t>ヒツヨウ</t>
    </rPh>
    <rPh sb="126" eb="129">
      <t>フカケツ</t>
    </rPh>
    <rPh sb="136" eb="139">
      <t>ロウキュウカ</t>
    </rPh>
    <rPh sb="139" eb="141">
      <t>タイサク</t>
    </rPh>
    <rPh sb="144" eb="146">
      <t>シセツ</t>
    </rPh>
    <rPh sb="147" eb="149">
      <t>カイリョウ</t>
    </rPh>
    <rPh sb="150" eb="152">
      <t>シュウゼン</t>
    </rPh>
    <rPh sb="152" eb="153">
      <t>トウ</t>
    </rPh>
    <rPh sb="154" eb="155">
      <t>スス</t>
    </rPh>
    <rPh sb="162" eb="164">
      <t>イジ</t>
    </rPh>
    <rPh sb="164" eb="167">
      <t>カンリヒ</t>
    </rPh>
    <rPh sb="168" eb="170">
      <t>ヨクセイ</t>
    </rPh>
    <rPh sb="171" eb="172">
      <t>ハカ</t>
    </rPh>
    <rPh sb="173" eb="175">
      <t>ケイエイ</t>
    </rPh>
    <rPh sb="175" eb="177">
      <t>カイゼン</t>
    </rPh>
    <rPh sb="178" eb="179">
      <t>ツト</t>
    </rPh>
    <rPh sb="183" eb="185">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</si>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</sst>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2"/>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6"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0788368"/>
        <c:axId val="180727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0.12</c:v>
                </c:pt>
                <c:pt idx="2">
                  <c:v>0.11</c:v>
                </c:pt>
                <c:pt idx="3">
                  <c:v>0.16</c:v>
                </c:pt>
                <c:pt idx="4">
                  <c:v>0.19</c:v>
                </c:pt>
              </c:numCache>
            </c:numRef>
          </c:val>
          <c:smooth val="0"/>
        </c:ser>
        <c:dLbls>
          <c:showLegendKey val="0"/>
          <c:showVal val="0"/>
          <c:showCatName val="0"/>
          <c:showSerName val="0"/>
          <c:showPercent val="0"/>
          <c:showBubbleSize val="0"/>
        </c:dLbls>
        <c:marker val="1"/>
        <c:smooth val="0"/>
        <c:axId val="180788368"/>
        <c:axId val="180727920"/>
      </c:lineChart>
      <c:dateAx>
        <c:axId val="180788368"/>
        <c:scaling>
          <c:orientation val="minMax"/>
        </c:scaling>
        <c:delete val="1"/>
        <c:axPos val="b"/>
        <c:numFmt formatCode="ge" sourceLinked="1"/>
        <c:majorTickMark val="none"/>
        <c:minorTickMark val="none"/>
        <c:tickLblPos val="none"/>
        <c:crossAx val="180727920"/>
        <c:crosses val="autoZero"/>
        <c:auto val="1"/>
        <c:lblOffset val="100"/>
        <c:baseTimeUnit val="years"/>
      </c:dateAx>
      <c:valAx>
        <c:axId val="180727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78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49646328"/>
        <c:axId val="24964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51.83</c:v>
                </c:pt>
                <c:pt idx="1">
                  <c:v>50.27</c:v>
                </c:pt>
                <c:pt idx="2">
                  <c:v>51.08</c:v>
                </c:pt>
                <c:pt idx="3">
                  <c:v>49.75</c:v>
                </c:pt>
                <c:pt idx="4">
                  <c:v>51.05</c:v>
                </c:pt>
              </c:numCache>
            </c:numRef>
          </c:val>
          <c:smooth val="0"/>
        </c:ser>
        <c:dLbls>
          <c:showLegendKey val="0"/>
          <c:showVal val="0"/>
          <c:showCatName val="0"/>
          <c:showSerName val="0"/>
          <c:showPercent val="0"/>
          <c:showBubbleSize val="0"/>
        </c:dLbls>
        <c:marker val="1"/>
        <c:smooth val="0"/>
        <c:axId val="249646328"/>
        <c:axId val="249646720"/>
      </c:lineChart>
      <c:dateAx>
        <c:axId val="249646328"/>
        <c:scaling>
          <c:orientation val="minMax"/>
        </c:scaling>
        <c:delete val="1"/>
        <c:axPos val="b"/>
        <c:numFmt formatCode="ge" sourceLinked="1"/>
        <c:majorTickMark val="none"/>
        <c:minorTickMark val="none"/>
        <c:tickLblPos val="none"/>
        <c:crossAx val="249646720"/>
        <c:crosses val="autoZero"/>
        <c:auto val="1"/>
        <c:lblOffset val="100"/>
        <c:baseTimeUnit val="years"/>
      </c:dateAx>
      <c:valAx>
        <c:axId val="24964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646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90.2</c:v>
                </c:pt>
                <c:pt idx="1">
                  <c:v>93.37</c:v>
                </c:pt>
                <c:pt idx="2">
                  <c:v>93.38</c:v>
                </c:pt>
                <c:pt idx="3">
                  <c:v>93.16</c:v>
                </c:pt>
                <c:pt idx="4">
                  <c:v>93.12</c:v>
                </c:pt>
              </c:numCache>
            </c:numRef>
          </c:val>
        </c:ser>
        <c:dLbls>
          <c:showLegendKey val="0"/>
          <c:showVal val="0"/>
          <c:showCatName val="0"/>
          <c:showSerName val="0"/>
          <c:showPercent val="0"/>
          <c:showBubbleSize val="0"/>
        </c:dLbls>
        <c:gapWidth val="150"/>
        <c:axId val="249647896"/>
        <c:axId val="249648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88.67</c:v>
                </c:pt>
                <c:pt idx="1">
                  <c:v>89.13</c:v>
                </c:pt>
                <c:pt idx="2">
                  <c:v>88.59</c:v>
                </c:pt>
                <c:pt idx="3">
                  <c:v>87.85</c:v>
                </c:pt>
                <c:pt idx="4">
                  <c:v>87.52</c:v>
                </c:pt>
              </c:numCache>
            </c:numRef>
          </c:val>
          <c:smooth val="0"/>
        </c:ser>
        <c:dLbls>
          <c:showLegendKey val="0"/>
          <c:showVal val="0"/>
          <c:showCatName val="0"/>
          <c:showSerName val="0"/>
          <c:showPercent val="0"/>
          <c:showBubbleSize val="0"/>
        </c:dLbls>
        <c:marker val="1"/>
        <c:smooth val="0"/>
        <c:axId val="249647896"/>
        <c:axId val="249648288"/>
      </c:lineChart>
      <c:dateAx>
        <c:axId val="249647896"/>
        <c:scaling>
          <c:orientation val="minMax"/>
        </c:scaling>
        <c:delete val="1"/>
        <c:axPos val="b"/>
        <c:numFmt formatCode="ge" sourceLinked="1"/>
        <c:majorTickMark val="none"/>
        <c:minorTickMark val="none"/>
        <c:tickLblPos val="none"/>
        <c:crossAx val="249648288"/>
        <c:crosses val="autoZero"/>
        <c:auto val="1"/>
        <c:lblOffset val="100"/>
        <c:baseTimeUnit val="years"/>
      </c:dateAx>
      <c:valAx>
        <c:axId val="249648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647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82.44</c:v>
                </c:pt>
                <c:pt idx="1">
                  <c:v>81.69</c:v>
                </c:pt>
                <c:pt idx="2">
                  <c:v>76.78</c:v>
                </c:pt>
                <c:pt idx="3">
                  <c:v>78.5</c:v>
                </c:pt>
                <c:pt idx="4">
                  <c:v>78.459999999999994</c:v>
                </c:pt>
              </c:numCache>
            </c:numRef>
          </c:val>
        </c:ser>
        <c:dLbls>
          <c:showLegendKey val="0"/>
          <c:showVal val="0"/>
          <c:showCatName val="0"/>
          <c:showSerName val="0"/>
          <c:showPercent val="0"/>
          <c:showBubbleSize val="0"/>
        </c:dLbls>
        <c:gapWidth val="150"/>
        <c:axId val="249417416"/>
        <c:axId val="249425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9417416"/>
        <c:axId val="249425992"/>
      </c:lineChart>
      <c:dateAx>
        <c:axId val="249417416"/>
        <c:scaling>
          <c:orientation val="minMax"/>
        </c:scaling>
        <c:delete val="1"/>
        <c:axPos val="b"/>
        <c:numFmt formatCode="ge" sourceLinked="1"/>
        <c:majorTickMark val="none"/>
        <c:minorTickMark val="none"/>
        <c:tickLblPos val="none"/>
        <c:crossAx val="249425992"/>
        <c:crosses val="autoZero"/>
        <c:auto val="1"/>
        <c:lblOffset val="100"/>
        <c:baseTimeUnit val="years"/>
      </c:dateAx>
      <c:valAx>
        <c:axId val="249425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417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9782712"/>
        <c:axId val="249785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9782712"/>
        <c:axId val="249785144"/>
      </c:lineChart>
      <c:dateAx>
        <c:axId val="249782712"/>
        <c:scaling>
          <c:orientation val="minMax"/>
        </c:scaling>
        <c:delete val="1"/>
        <c:axPos val="b"/>
        <c:numFmt formatCode="ge" sourceLinked="1"/>
        <c:majorTickMark val="none"/>
        <c:minorTickMark val="none"/>
        <c:tickLblPos val="none"/>
        <c:crossAx val="249785144"/>
        <c:crosses val="autoZero"/>
        <c:auto val="1"/>
        <c:lblOffset val="100"/>
        <c:baseTimeUnit val="years"/>
      </c:dateAx>
      <c:valAx>
        <c:axId val="249785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782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77917064"/>
        <c:axId val="17791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77917064"/>
        <c:axId val="177917456"/>
      </c:lineChart>
      <c:dateAx>
        <c:axId val="177917064"/>
        <c:scaling>
          <c:orientation val="minMax"/>
        </c:scaling>
        <c:delete val="1"/>
        <c:axPos val="b"/>
        <c:numFmt formatCode="ge" sourceLinked="1"/>
        <c:majorTickMark val="none"/>
        <c:minorTickMark val="none"/>
        <c:tickLblPos val="none"/>
        <c:crossAx val="177917456"/>
        <c:crosses val="autoZero"/>
        <c:auto val="1"/>
        <c:lblOffset val="100"/>
        <c:baseTimeUnit val="years"/>
      </c:dateAx>
      <c:valAx>
        <c:axId val="17791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917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9840496"/>
        <c:axId val="249840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9840496"/>
        <c:axId val="249840888"/>
      </c:lineChart>
      <c:dateAx>
        <c:axId val="249840496"/>
        <c:scaling>
          <c:orientation val="minMax"/>
        </c:scaling>
        <c:delete val="1"/>
        <c:axPos val="b"/>
        <c:numFmt formatCode="ge" sourceLinked="1"/>
        <c:majorTickMark val="none"/>
        <c:minorTickMark val="none"/>
        <c:tickLblPos val="none"/>
        <c:crossAx val="249840888"/>
        <c:crosses val="autoZero"/>
        <c:auto val="1"/>
        <c:lblOffset val="100"/>
        <c:baseTimeUnit val="years"/>
      </c:dateAx>
      <c:valAx>
        <c:axId val="249840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84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9840104"/>
        <c:axId val="249839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9840104"/>
        <c:axId val="249839712"/>
      </c:lineChart>
      <c:dateAx>
        <c:axId val="249840104"/>
        <c:scaling>
          <c:orientation val="minMax"/>
        </c:scaling>
        <c:delete val="1"/>
        <c:axPos val="b"/>
        <c:numFmt formatCode="ge" sourceLinked="1"/>
        <c:majorTickMark val="none"/>
        <c:minorTickMark val="none"/>
        <c:tickLblPos val="none"/>
        <c:crossAx val="249839712"/>
        <c:crosses val="autoZero"/>
        <c:auto val="1"/>
        <c:lblOffset val="100"/>
        <c:baseTimeUnit val="years"/>
      </c:dateAx>
      <c:valAx>
        <c:axId val="249839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840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950.39</c:v>
                </c:pt>
                <c:pt idx="1">
                  <c:v>964.42</c:v>
                </c:pt>
                <c:pt idx="2">
                  <c:v>786.4</c:v>
                </c:pt>
                <c:pt idx="3">
                  <c:v>597.33000000000004</c:v>
                </c:pt>
                <c:pt idx="4">
                  <c:v>594.37</c:v>
                </c:pt>
              </c:numCache>
            </c:numRef>
          </c:val>
        </c:ser>
        <c:dLbls>
          <c:showLegendKey val="0"/>
          <c:showVal val="0"/>
          <c:showCatName val="0"/>
          <c:showSerName val="0"/>
          <c:showPercent val="0"/>
          <c:showBubbleSize val="0"/>
        </c:dLbls>
        <c:gapWidth val="150"/>
        <c:axId val="249842064"/>
        <c:axId val="24953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1252.8800000000001</c:v>
                </c:pt>
                <c:pt idx="1">
                  <c:v>1119.4100000000001</c:v>
                </c:pt>
                <c:pt idx="2">
                  <c:v>1067.74</c:v>
                </c:pt>
                <c:pt idx="3">
                  <c:v>1018.27</c:v>
                </c:pt>
                <c:pt idx="4">
                  <c:v>1120.55</c:v>
                </c:pt>
              </c:numCache>
            </c:numRef>
          </c:val>
          <c:smooth val="0"/>
        </c:ser>
        <c:dLbls>
          <c:showLegendKey val="0"/>
          <c:showVal val="0"/>
          <c:showCatName val="0"/>
          <c:showSerName val="0"/>
          <c:showPercent val="0"/>
          <c:showBubbleSize val="0"/>
        </c:dLbls>
        <c:marker val="1"/>
        <c:smooth val="0"/>
        <c:axId val="249842064"/>
        <c:axId val="249538384"/>
      </c:lineChart>
      <c:dateAx>
        <c:axId val="249842064"/>
        <c:scaling>
          <c:orientation val="minMax"/>
        </c:scaling>
        <c:delete val="1"/>
        <c:axPos val="b"/>
        <c:numFmt formatCode="ge" sourceLinked="1"/>
        <c:majorTickMark val="none"/>
        <c:minorTickMark val="none"/>
        <c:tickLblPos val="none"/>
        <c:crossAx val="249538384"/>
        <c:crosses val="autoZero"/>
        <c:auto val="1"/>
        <c:lblOffset val="100"/>
        <c:baseTimeUnit val="years"/>
      </c:dateAx>
      <c:valAx>
        <c:axId val="24953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84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85.68</c:v>
                </c:pt>
                <c:pt idx="1">
                  <c:v>86.94</c:v>
                </c:pt>
                <c:pt idx="2">
                  <c:v>88.4</c:v>
                </c:pt>
                <c:pt idx="3">
                  <c:v>85.61</c:v>
                </c:pt>
                <c:pt idx="4">
                  <c:v>73.5</c:v>
                </c:pt>
              </c:numCache>
            </c:numRef>
          </c:val>
        </c:ser>
        <c:dLbls>
          <c:showLegendKey val="0"/>
          <c:showVal val="0"/>
          <c:showCatName val="0"/>
          <c:showSerName val="0"/>
          <c:showPercent val="0"/>
          <c:showBubbleSize val="0"/>
        </c:dLbls>
        <c:gapWidth val="150"/>
        <c:axId val="249539560"/>
        <c:axId val="24953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66.87</c:v>
                </c:pt>
                <c:pt idx="1">
                  <c:v>71.349999999999994</c:v>
                </c:pt>
                <c:pt idx="2">
                  <c:v>73.569999999999993</c:v>
                </c:pt>
                <c:pt idx="3">
                  <c:v>71.569999999999993</c:v>
                </c:pt>
                <c:pt idx="4">
                  <c:v>73.28</c:v>
                </c:pt>
              </c:numCache>
            </c:numRef>
          </c:val>
          <c:smooth val="0"/>
        </c:ser>
        <c:dLbls>
          <c:showLegendKey val="0"/>
          <c:showVal val="0"/>
          <c:showCatName val="0"/>
          <c:showSerName val="0"/>
          <c:showPercent val="0"/>
          <c:showBubbleSize val="0"/>
        </c:dLbls>
        <c:marker val="1"/>
        <c:smooth val="0"/>
        <c:axId val="249539560"/>
        <c:axId val="249539952"/>
      </c:lineChart>
      <c:dateAx>
        <c:axId val="249539560"/>
        <c:scaling>
          <c:orientation val="minMax"/>
        </c:scaling>
        <c:delete val="1"/>
        <c:axPos val="b"/>
        <c:numFmt formatCode="ge" sourceLinked="1"/>
        <c:majorTickMark val="none"/>
        <c:minorTickMark val="none"/>
        <c:tickLblPos val="none"/>
        <c:crossAx val="249539952"/>
        <c:crosses val="autoZero"/>
        <c:auto val="1"/>
        <c:lblOffset val="100"/>
        <c:baseTimeUnit val="years"/>
      </c:dateAx>
      <c:valAx>
        <c:axId val="24953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539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150</c:v>
                </c:pt>
                <c:pt idx="1">
                  <c:v>148.97</c:v>
                </c:pt>
                <c:pt idx="2">
                  <c:v>150</c:v>
                </c:pt>
                <c:pt idx="3">
                  <c:v>155</c:v>
                </c:pt>
                <c:pt idx="4">
                  <c:v>184.06</c:v>
                </c:pt>
              </c:numCache>
            </c:numRef>
          </c:val>
        </c:ser>
        <c:dLbls>
          <c:showLegendKey val="0"/>
          <c:showVal val="0"/>
          <c:showCatName val="0"/>
          <c:showSerName val="0"/>
          <c:showPercent val="0"/>
          <c:showBubbleSize val="0"/>
        </c:dLbls>
        <c:gapWidth val="150"/>
        <c:axId val="249541128"/>
        <c:axId val="24954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195.15</c:v>
                </c:pt>
                <c:pt idx="1">
                  <c:v>182.55</c:v>
                </c:pt>
                <c:pt idx="2">
                  <c:v>184.87</c:v>
                </c:pt>
                <c:pt idx="3">
                  <c:v>195.88</c:v>
                </c:pt>
                <c:pt idx="4">
                  <c:v>193.1</c:v>
                </c:pt>
              </c:numCache>
            </c:numRef>
          </c:val>
          <c:smooth val="0"/>
        </c:ser>
        <c:dLbls>
          <c:showLegendKey val="0"/>
          <c:showVal val="0"/>
          <c:showCatName val="0"/>
          <c:showSerName val="0"/>
          <c:showPercent val="0"/>
          <c:showBubbleSize val="0"/>
        </c:dLbls>
        <c:marker val="1"/>
        <c:smooth val="0"/>
        <c:axId val="249541128"/>
        <c:axId val="249541520"/>
      </c:lineChart>
      <c:dateAx>
        <c:axId val="249541128"/>
        <c:scaling>
          <c:orientation val="minMax"/>
        </c:scaling>
        <c:delete val="1"/>
        <c:axPos val="b"/>
        <c:numFmt formatCode="ge" sourceLinked="1"/>
        <c:majorTickMark val="none"/>
        <c:minorTickMark val="none"/>
        <c:tickLblPos val="none"/>
        <c:crossAx val="249541520"/>
        <c:crosses val="autoZero"/>
        <c:auto val="1"/>
        <c:lblOffset val="100"/>
        <c:baseTimeUnit val="years"/>
      </c:dateAx>
      <c:valAx>
        <c:axId val="24954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541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AK6" sqref="AK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栃木県　野木町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Cb2</v>
      </c>
      <c r="X8" s="48"/>
      <c r="Y8" s="48"/>
      <c r="Z8" s="48"/>
      <c r="AA8" s="48"/>
      <c r="AB8" s="48"/>
      <c r="AC8" s="48"/>
      <c r="AD8" s="49" t="s">
        <v>125</v>
      </c>
      <c r="AE8" s="49"/>
      <c r="AF8" s="49"/>
      <c r="AG8" s="49"/>
      <c r="AH8" s="49"/>
      <c r="AI8" s="49"/>
      <c r="AJ8" s="49"/>
      <c r="AK8" s="4"/>
      <c r="AL8" s="50">
        <f>データ!S6</f>
        <v>25775</v>
      </c>
      <c r="AM8" s="50"/>
      <c r="AN8" s="50"/>
      <c r="AO8" s="50"/>
      <c r="AP8" s="50"/>
      <c r="AQ8" s="50"/>
      <c r="AR8" s="50"/>
      <c r="AS8" s="50"/>
      <c r="AT8" s="45">
        <f>データ!T6</f>
        <v>30.26</v>
      </c>
      <c r="AU8" s="45"/>
      <c r="AV8" s="45"/>
      <c r="AW8" s="45"/>
      <c r="AX8" s="45"/>
      <c r="AY8" s="45"/>
      <c r="AZ8" s="45"/>
      <c r="BA8" s="45"/>
      <c r="BB8" s="45">
        <f>データ!U6</f>
        <v>851.78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64.55</v>
      </c>
      <c r="Q10" s="45"/>
      <c r="R10" s="45"/>
      <c r="S10" s="45"/>
      <c r="T10" s="45"/>
      <c r="U10" s="45"/>
      <c r="V10" s="45"/>
      <c r="W10" s="45">
        <f>データ!Q6</f>
        <v>75.16</v>
      </c>
      <c r="X10" s="45"/>
      <c r="Y10" s="45"/>
      <c r="Z10" s="45"/>
      <c r="AA10" s="45"/>
      <c r="AB10" s="45"/>
      <c r="AC10" s="45"/>
      <c r="AD10" s="50">
        <f>データ!R6</f>
        <v>2478</v>
      </c>
      <c r="AE10" s="50"/>
      <c r="AF10" s="50"/>
      <c r="AG10" s="50"/>
      <c r="AH10" s="50"/>
      <c r="AI10" s="50"/>
      <c r="AJ10" s="50"/>
      <c r="AK10" s="2"/>
      <c r="AL10" s="50">
        <f>データ!V6</f>
        <v>16601</v>
      </c>
      <c r="AM10" s="50"/>
      <c r="AN10" s="50"/>
      <c r="AO10" s="50"/>
      <c r="AP10" s="50"/>
      <c r="AQ10" s="50"/>
      <c r="AR10" s="50"/>
      <c r="AS10" s="50"/>
      <c r="AT10" s="45">
        <f>データ!W6</f>
        <v>2.68</v>
      </c>
      <c r="AU10" s="45"/>
      <c r="AV10" s="45"/>
      <c r="AW10" s="45"/>
      <c r="AX10" s="45"/>
      <c r="AY10" s="45"/>
      <c r="AZ10" s="45"/>
      <c r="BA10" s="45"/>
      <c r="BB10" s="45">
        <f>データ!X6</f>
        <v>6194.4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122</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2"/>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2"/>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2"/>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2"/>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2"/>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2"/>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2"/>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2"/>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2"/>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2"/>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2"/>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2"/>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2"/>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2"/>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2"/>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2"/>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2"/>
      <c r="BM33" s="70"/>
      <c r="BN33" s="70"/>
      <c r="BO33" s="70"/>
      <c r="BP33" s="70"/>
      <c r="BQ33" s="70"/>
      <c r="BR33" s="70"/>
      <c r="BS33" s="70"/>
      <c r="BT33" s="70"/>
      <c r="BU33" s="70"/>
      <c r="BV33" s="70"/>
      <c r="BW33" s="70"/>
      <c r="BX33" s="70"/>
      <c r="BY33" s="70"/>
      <c r="BZ33" s="71"/>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2"/>
      <c r="BM34" s="70"/>
      <c r="BN34" s="70"/>
      <c r="BO34" s="70"/>
      <c r="BP34" s="70"/>
      <c r="BQ34" s="70"/>
      <c r="BR34" s="70"/>
      <c r="BS34" s="70"/>
      <c r="BT34" s="70"/>
      <c r="BU34" s="70"/>
      <c r="BV34" s="70"/>
      <c r="BW34" s="70"/>
      <c r="BX34" s="70"/>
      <c r="BY34" s="70"/>
      <c r="BZ34" s="71"/>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2"/>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2"/>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2"/>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2"/>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2"/>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2"/>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2"/>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2"/>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2"/>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2"/>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2"/>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2"/>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2"/>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2"/>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2"/>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2"/>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2"/>
      <c r="BM55" s="70"/>
      <c r="BN55" s="70"/>
      <c r="BO55" s="70"/>
      <c r="BP55" s="70"/>
      <c r="BQ55" s="70"/>
      <c r="BR55" s="70"/>
      <c r="BS55" s="70"/>
      <c r="BT55" s="70"/>
      <c r="BU55" s="70"/>
      <c r="BV55" s="70"/>
      <c r="BW55" s="70"/>
      <c r="BX55" s="70"/>
      <c r="BY55" s="70"/>
      <c r="BZ55" s="71"/>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2"/>
      <c r="BM56" s="70"/>
      <c r="BN56" s="70"/>
      <c r="BO56" s="70"/>
      <c r="BP56" s="70"/>
      <c r="BQ56" s="70"/>
      <c r="BR56" s="70"/>
      <c r="BS56" s="70"/>
      <c r="BT56" s="70"/>
      <c r="BU56" s="70"/>
      <c r="BV56" s="70"/>
      <c r="BW56" s="70"/>
      <c r="BX56" s="70"/>
      <c r="BY56" s="70"/>
      <c r="BZ56" s="71"/>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2"/>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2"/>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2"/>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2"/>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2"/>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124</v>
      </c>
      <c r="BM66" s="77"/>
      <c r="BN66" s="77"/>
      <c r="BO66" s="77"/>
      <c r="BP66" s="77"/>
      <c r="BQ66" s="77"/>
      <c r="BR66" s="77"/>
      <c r="BS66" s="77"/>
      <c r="BT66" s="77"/>
      <c r="BU66" s="77"/>
      <c r="BV66" s="77"/>
      <c r="BW66" s="77"/>
      <c r="BX66" s="77"/>
      <c r="BY66" s="77"/>
      <c r="BZ66" s="78"/>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7"/>
      <c r="BN67" s="77"/>
      <c r="BO67" s="77"/>
      <c r="BP67" s="77"/>
      <c r="BQ67" s="77"/>
      <c r="BR67" s="77"/>
      <c r="BS67" s="77"/>
      <c r="BT67" s="77"/>
      <c r="BU67" s="77"/>
      <c r="BV67" s="77"/>
      <c r="BW67" s="77"/>
      <c r="BX67" s="77"/>
      <c r="BY67" s="77"/>
      <c r="BZ67" s="78"/>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7"/>
      <c r="BN68" s="77"/>
      <c r="BO68" s="77"/>
      <c r="BP68" s="77"/>
      <c r="BQ68" s="77"/>
      <c r="BR68" s="77"/>
      <c r="BS68" s="77"/>
      <c r="BT68" s="77"/>
      <c r="BU68" s="77"/>
      <c r="BV68" s="77"/>
      <c r="BW68" s="77"/>
      <c r="BX68" s="77"/>
      <c r="BY68" s="77"/>
      <c r="BZ68" s="78"/>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7"/>
      <c r="BN69" s="77"/>
      <c r="BO69" s="77"/>
      <c r="BP69" s="77"/>
      <c r="BQ69" s="77"/>
      <c r="BR69" s="77"/>
      <c r="BS69" s="77"/>
      <c r="BT69" s="77"/>
      <c r="BU69" s="77"/>
      <c r="BV69" s="77"/>
      <c r="BW69" s="77"/>
      <c r="BX69" s="77"/>
      <c r="BY69" s="77"/>
      <c r="BZ69" s="78"/>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7"/>
      <c r="BN70" s="77"/>
      <c r="BO70" s="77"/>
      <c r="BP70" s="77"/>
      <c r="BQ70" s="77"/>
      <c r="BR70" s="77"/>
      <c r="BS70" s="77"/>
      <c r="BT70" s="77"/>
      <c r="BU70" s="77"/>
      <c r="BV70" s="77"/>
      <c r="BW70" s="77"/>
      <c r="BX70" s="77"/>
      <c r="BY70" s="77"/>
      <c r="BZ70" s="78"/>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7"/>
      <c r="BN71" s="77"/>
      <c r="BO71" s="77"/>
      <c r="BP71" s="77"/>
      <c r="BQ71" s="77"/>
      <c r="BR71" s="77"/>
      <c r="BS71" s="77"/>
      <c r="BT71" s="77"/>
      <c r="BU71" s="77"/>
      <c r="BV71" s="77"/>
      <c r="BW71" s="77"/>
      <c r="BX71" s="77"/>
      <c r="BY71" s="77"/>
      <c r="BZ71" s="78"/>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7"/>
      <c r="BN72" s="77"/>
      <c r="BO72" s="77"/>
      <c r="BP72" s="77"/>
      <c r="BQ72" s="77"/>
      <c r="BR72" s="77"/>
      <c r="BS72" s="77"/>
      <c r="BT72" s="77"/>
      <c r="BU72" s="77"/>
      <c r="BV72" s="77"/>
      <c r="BW72" s="77"/>
      <c r="BX72" s="77"/>
      <c r="BY72" s="77"/>
      <c r="BZ72" s="78"/>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7"/>
      <c r="BN73" s="77"/>
      <c r="BO73" s="77"/>
      <c r="BP73" s="77"/>
      <c r="BQ73" s="77"/>
      <c r="BR73" s="77"/>
      <c r="BS73" s="77"/>
      <c r="BT73" s="77"/>
      <c r="BU73" s="77"/>
      <c r="BV73" s="77"/>
      <c r="BW73" s="77"/>
      <c r="BX73" s="77"/>
      <c r="BY73" s="77"/>
      <c r="BZ73" s="78"/>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7"/>
      <c r="BN74" s="77"/>
      <c r="BO74" s="77"/>
      <c r="BP74" s="77"/>
      <c r="BQ74" s="77"/>
      <c r="BR74" s="77"/>
      <c r="BS74" s="77"/>
      <c r="BT74" s="77"/>
      <c r="BU74" s="77"/>
      <c r="BV74" s="77"/>
      <c r="BW74" s="77"/>
      <c r="BX74" s="77"/>
      <c r="BY74" s="77"/>
      <c r="BZ74" s="78"/>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7"/>
      <c r="BN75" s="77"/>
      <c r="BO75" s="77"/>
      <c r="BP75" s="77"/>
      <c r="BQ75" s="77"/>
      <c r="BR75" s="77"/>
      <c r="BS75" s="77"/>
      <c r="BT75" s="77"/>
      <c r="BU75" s="77"/>
      <c r="BV75" s="77"/>
      <c r="BW75" s="77"/>
      <c r="BX75" s="77"/>
      <c r="BY75" s="77"/>
      <c r="BZ75" s="78"/>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7"/>
      <c r="BN76" s="77"/>
      <c r="BO76" s="77"/>
      <c r="BP76" s="77"/>
      <c r="BQ76" s="77"/>
      <c r="BR76" s="77"/>
      <c r="BS76" s="77"/>
      <c r="BT76" s="77"/>
      <c r="BU76" s="77"/>
      <c r="BV76" s="77"/>
      <c r="BW76" s="77"/>
      <c r="BX76" s="77"/>
      <c r="BY76" s="77"/>
      <c r="BZ76" s="78"/>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7"/>
      <c r="BN77" s="77"/>
      <c r="BO77" s="77"/>
      <c r="BP77" s="77"/>
      <c r="BQ77" s="77"/>
      <c r="BR77" s="77"/>
      <c r="BS77" s="77"/>
      <c r="BT77" s="77"/>
      <c r="BU77" s="77"/>
      <c r="BV77" s="77"/>
      <c r="BW77" s="77"/>
      <c r="BX77" s="77"/>
      <c r="BY77" s="77"/>
      <c r="BZ77" s="78"/>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7"/>
      <c r="BN78" s="77"/>
      <c r="BO78" s="77"/>
      <c r="BP78" s="77"/>
      <c r="BQ78" s="77"/>
      <c r="BR78" s="77"/>
      <c r="BS78" s="77"/>
      <c r="BT78" s="77"/>
      <c r="BU78" s="77"/>
      <c r="BV78" s="77"/>
      <c r="BW78" s="77"/>
      <c r="BX78" s="77"/>
      <c r="BY78" s="77"/>
      <c r="BZ78" s="78"/>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69"/>
      <c r="BM79" s="77"/>
      <c r="BN79" s="77"/>
      <c r="BO79" s="77"/>
      <c r="BP79" s="77"/>
      <c r="BQ79" s="77"/>
      <c r="BR79" s="77"/>
      <c r="BS79" s="77"/>
      <c r="BT79" s="77"/>
      <c r="BU79" s="77"/>
      <c r="BV79" s="77"/>
      <c r="BW79" s="77"/>
      <c r="BX79" s="77"/>
      <c r="BY79" s="77"/>
      <c r="BZ79" s="78"/>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69"/>
      <c r="BM80" s="77"/>
      <c r="BN80" s="77"/>
      <c r="BO80" s="77"/>
      <c r="BP80" s="77"/>
      <c r="BQ80" s="77"/>
      <c r="BR80" s="77"/>
      <c r="BS80" s="77"/>
      <c r="BT80" s="77"/>
      <c r="BU80" s="77"/>
      <c r="BV80" s="77"/>
      <c r="BW80" s="77"/>
      <c r="BX80" s="77"/>
      <c r="BY80" s="77"/>
      <c r="BZ80" s="78"/>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7"/>
      <c r="BN81" s="77"/>
      <c r="BO81" s="77"/>
      <c r="BP81" s="77"/>
      <c r="BQ81" s="77"/>
      <c r="BR81" s="77"/>
      <c r="BS81" s="77"/>
      <c r="BT81" s="77"/>
      <c r="BU81" s="77"/>
      <c r="BV81" s="77"/>
      <c r="BW81" s="77"/>
      <c r="BX81" s="77"/>
      <c r="BY81" s="77"/>
      <c r="BZ81" s="78"/>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9"/>
      <c r="BM82" s="80"/>
      <c r="BN82" s="80"/>
      <c r="BO82" s="80"/>
      <c r="BP82" s="80"/>
      <c r="BQ82" s="80"/>
      <c r="BR82" s="80"/>
      <c r="BS82" s="80"/>
      <c r="BT82" s="80"/>
      <c r="BU82" s="80"/>
      <c r="BV82" s="80"/>
      <c r="BW82" s="80"/>
      <c r="BX82" s="80"/>
      <c r="BY82" s="80"/>
      <c r="BZ82" s="81"/>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algorithmName="SHA-512" hashValue="K4QTCHHjNFvp1wYlj1J3W2WL8uMheJgNkPi/3EKYmgaEqWslccygXI7S5YCrKhidH6O27gZqKxXFkkETR29Nrw==" saltValue="Tm+xfpr3W61XKJLzA5fSU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C1" workbookViewId="0">
      <selection activeCell="BJ8" sqref="BJ8"/>
    </sheetView>
  </sheetViews>
  <sheetFormatPr defaultColWidth="9"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93645</v>
      </c>
      <c r="D6" s="33">
        <f t="shared" si="3"/>
        <v>47</v>
      </c>
      <c r="E6" s="33">
        <f t="shared" si="3"/>
        <v>17</v>
      </c>
      <c r="F6" s="33">
        <f t="shared" si="3"/>
        <v>1</v>
      </c>
      <c r="G6" s="33">
        <f t="shared" si="3"/>
        <v>0</v>
      </c>
      <c r="H6" s="33" t="str">
        <f t="shared" si="3"/>
        <v>栃木県　野木町</v>
      </c>
      <c r="I6" s="33" t="str">
        <f t="shared" si="3"/>
        <v>法非適用</v>
      </c>
      <c r="J6" s="33" t="str">
        <f t="shared" si="3"/>
        <v>下水道事業</v>
      </c>
      <c r="K6" s="33" t="str">
        <f t="shared" si="3"/>
        <v>公共下水道</v>
      </c>
      <c r="L6" s="33" t="str">
        <f t="shared" si="3"/>
        <v>Cb2</v>
      </c>
      <c r="M6" s="33">
        <f t="shared" si="3"/>
        <v>0</v>
      </c>
      <c r="N6" s="34" t="str">
        <f t="shared" si="3"/>
        <v>-</v>
      </c>
      <c r="O6" s="34" t="str">
        <f t="shared" si="3"/>
        <v>該当数値なし</v>
      </c>
      <c r="P6" s="34">
        <f t="shared" si="3"/>
        <v>64.55</v>
      </c>
      <c r="Q6" s="34">
        <f t="shared" si="3"/>
        <v>75.16</v>
      </c>
      <c r="R6" s="34">
        <f t="shared" si="3"/>
        <v>2478</v>
      </c>
      <c r="S6" s="34">
        <f t="shared" si="3"/>
        <v>25775</v>
      </c>
      <c r="T6" s="34">
        <f t="shared" si="3"/>
        <v>30.26</v>
      </c>
      <c r="U6" s="34">
        <f t="shared" si="3"/>
        <v>851.78</v>
      </c>
      <c r="V6" s="34">
        <f t="shared" si="3"/>
        <v>16601</v>
      </c>
      <c r="W6" s="34">
        <f t="shared" si="3"/>
        <v>2.68</v>
      </c>
      <c r="X6" s="34">
        <f t="shared" si="3"/>
        <v>6194.4</v>
      </c>
      <c r="Y6" s="35">
        <f>IF(Y7="",NA(),Y7)</f>
        <v>82.44</v>
      </c>
      <c r="Z6" s="35">
        <f t="shared" ref="Z6:AH6" si="4">IF(Z7="",NA(),Z7)</f>
        <v>81.69</v>
      </c>
      <c r="AA6" s="35">
        <f t="shared" si="4"/>
        <v>76.78</v>
      </c>
      <c r="AB6" s="35">
        <f t="shared" si="4"/>
        <v>78.5</v>
      </c>
      <c r="AC6" s="35">
        <f t="shared" si="4"/>
        <v>78.459999999999994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950.39</v>
      </c>
      <c r="BG6" s="35">
        <f t="shared" ref="BG6:BO6" si="7">IF(BG7="",NA(),BG7)</f>
        <v>964.42</v>
      </c>
      <c r="BH6" s="35">
        <f t="shared" si="7"/>
        <v>786.4</v>
      </c>
      <c r="BI6" s="35">
        <f t="shared" si="7"/>
        <v>597.33000000000004</v>
      </c>
      <c r="BJ6" s="35">
        <f t="shared" si="7"/>
        <v>594.37</v>
      </c>
      <c r="BK6" s="35">
        <f t="shared" si="7"/>
        <v>1252.8800000000001</v>
      </c>
      <c r="BL6" s="35">
        <f t="shared" si="7"/>
        <v>1119.4100000000001</v>
      </c>
      <c r="BM6" s="35">
        <f t="shared" si="7"/>
        <v>1067.74</v>
      </c>
      <c r="BN6" s="35">
        <f t="shared" si="7"/>
        <v>1018.27</v>
      </c>
      <c r="BO6" s="35">
        <f t="shared" si="7"/>
        <v>1120.55</v>
      </c>
      <c r="BP6" s="34" t="str">
        <f>IF(BP7="","",IF(BP7="-","【-】","【"&amp;SUBSTITUTE(TEXT(BP7,"#,##0.00"),"-","△")&amp;"】"))</f>
        <v>【728.30】</v>
      </c>
      <c r="BQ6" s="35">
        <f>IF(BQ7="",NA(),BQ7)</f>
        <v>85.68</v>
      </c>
      <c r="BR6" s="35">
        <f t="shared" ref="BR6:BZ6" si="8">IF(BR7="",NA(),BR7)</f>
        <v>86.94</v>
      </c>
      <c r="BS6" s="35">
        <f t="shared" si="8"/>
        <v>88.4</v>
      </c>
      <c r="BT6" s="35">
        <f t="shared" si="8"/>
        <v>85.61</v>
      </c>
      <c r="BU6" s="35">
        <f t="shared" si="8"/>
        <v>73.5</v>
      </c>
      <c r="BV6" s="35">
        <f t="shared" si="8"/>
        <v>66.87</v>
      </c>
      <c r="BW6" s="35">
        <f t="shared" si="8"/>
        <v>71.349999999999994</v>
      </c>
      <c r="BX6" s="35">
        <f t="shared" si="8"/>
        <v>73.569999999999993</v>
      </c>
      <c r="BY6" s="35">
        <f t="shared" si="8"/>
        <v>71.569999999999993</v>
      </c>
      <c r="BZ6" s="35">
        <f t="shared" si="8"/>
        <v>73.28</v>
      </c>
      <c r="CA6" s="34" t="str">
        <f>IF(CA7="","",IF(CA7="-","【-】","【"&amp;SUBSTITUTE(TEXT(CA7,"#,##0.00"),"-","△")&amp;"】"))</f>
        <v>【100.04】</v>
      </c>
      <c r="CB6" s="35">
        <f>IF(CB7="",NA(),CB7)</f>
        <v>150</v>
      </c>
      <c r="CC6" s="35">
        <f t="shared" ref="CC6:CK6" si="9">IF(CC7="",NA(),CC7)</f>
        <v>148.97</v>
      </c>
      <c r="CD6" s="35">
        <f t="shared" si="9"/>
        <v>150</v>
      </c>
      <c r="CE6" s="35">
        <f t="shared" si="9"/>
        <v>155</v>
      </c>
      <c r="CF6" s="35">
        <f t="shared" si="9"/>
        <v>184.06</v>
      </c>
      <c r="CG6" s="35">
        <f t="shared" si="9"/>
        <v>195.15</v>
      </c>
      <c r="CH6" s="35">
        <f t="shared" si="9"/>
        <v>182.55</v>
      </c>
      <c r="CI6" s="35">
        <f t="shared" si="9"/>
        <v>184.87</v>
      </c>
      <c r="CJ6" s="35">
        <f t="shared" si="9"/>
        <v>195.88</v>
      </c>
      <c r="CK6" s="35">
        <f t="shared" si="9"/>
        <v>193.1</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51.83</v>
      </c>
      <c r="CS6" s="35">
        <f t="shared" si="10"/>
        <v>50.27</v>
      </c>
      <c r="CT6" s="35">
        <f t="shared" si="10"/>
        <v>51.08</v>
      </c>
      <c r="CU6" s="35">
        <f t="shared" si="10"/>
        <v>49.75</v>
      </c>
      <c r="CV6" s="35">
        <f t="shared" si="10"/>
        <v>51.05</v>
      </c>
      <c r="CW6" s="34" t="str">
        <f>IF(CW7="","",IF(CW7="-","【-】","【"&amp;SUBSTITUTE(TEXT(CW7,"#,##0.00"),"-","△")&amp;"】"))</f>
        <v>【60.09】</v>
      </c>
      <c r="CX6" s="35">
        <f>IF(CX7="",NA(),CX7)</f>
        <v>90.2</v>
      </c>
      <c r="CY6" s="35">
        <f t="shared" ref="CY6:DG6" si="11">IF(CY7="",NA(),CY7)</f>
        <v>93.37</v>
      </c>
      <c r="CZ6" s="35">
        <f t="shared" si="11"/>
        <v>93.38</v>
      </c>
      <c r="DA6" s="35">
        <f t="shared" si="11"/>
        <v>93.16</v>
      </c>
      <c r="DB6" s="35">
        <f t="shared" si="11"/>
        <v>93.12</v>
      </c>
      <c r="DC6" s="35">
        <f t="shared" si="11"/>
        <v>88.67</v>
      </c>
      <c r="DD6" s="35">
        <f t="shared" si="11"/>
        <v>89.13</v>
      </c>
      <c r="DE6" s="35">
        <f t="shared" si="11"/>
        <v>88.59</v>
      </c>
      <c r="DF6" s="35">
        <f t="shared" si="11"/>
        <v>87.85</v>
      </c>
      <c r="DG6" s="35">
        <f t="shared" si="11"/>
        <v>87.52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0.17</v>
      </c>
      <c r="EK6" s="35">
        <f t="shared" si="14"/>
        <v>0.12</v>
      </c>
      <c r="EL6" s="35">
        <f t="shared" si="14"/>
        <v>0.11</v>
      </c>
      <c r="EM6" s="35">
        <f t="shared" si="14"/>
        <v>0.16</v>
      </c>
      <c r="EN6" s="35">
        <f t="shared" si="14"/>
        <v>0.19</v>
      </c>
      <c r="EO6" s="34" t="str">
        <f>IF(EO7="","",IF(EO7="-","【-】","【"&amp;SUBSTITUTE(TEXT(EO7,"#,##0.00"),"-","△")&amp;"】"))</f>
        <v>【0.27】</v>
      </c>
    </row>
    <row r="7" spans="1:145" s="36" customFormat="1">
      <c r="A7" s="28"/>
      <c r="B7" s="37">
        <v>2016</v>
      </c>
      <c r="C7" s="37">
        <v>93645</v>
      </c>
      <c r="D7" s="37">
        <v>47</v>
      </c>
      <c r="E7" s="37">
        <v>17</v>
      </c>
      <c r="F7" s="37">
        <v>1</v>
      </c>
      <c r="G7" s="37">
        <v>0</v>
      </c>
      <c r="H7" s="37" t="s">
        <v>110</v>
      </c>
      <c r="I7" s="37" t="s">
        <v>111</v>
      </c>
      <c r="J7" s="37" t="s">
        <v>112</v>
      </c>
      <c r="K7" s="37" t="s">
        <v>113</v>
      </c>
      <c r="L7" s="37" t="s">
        <v>114</v>
      </c>
      <c r="M7" s="37"/>
      <c r="N7" s="38" t="s">
        <v>115</v>
      </c>
      <c r="O7" s="38" t="s">
        <v>116</v>
      </c>
      <c r="P7" s="38">
        <v>64.55</v>
      </c>
      <c r="Q7" s="38">
        <v>75.16</v>
      </c>
      <c r="R7" s="38">
        <v>2478</v>
      </c>
      <c r="S7" s="38">
        <v>25775</v>
      </c>
      <c r="T7" s="38">
        <v>30.26</v>
      </c>
      <c r="U7" s="38">
        <v>851.78</v>
      </c>
      <c r="V7" s="38">
        <v>16601</v>
      </c>
      <c r="W7" s="38">
        <v>2.68</v>
      </c>
      <c r="X7" s="38">
        <v>6194.4</v>
      </c>
      <c r="Y7" s="38">
        <v>82.44</v>
      </c>
      <c r="Z7" s="38">
        <v>81.69</v>
      </c>
      <c r="AA7" s="38">
        <v>76.78</v>
      </c>
      <c r="AB7" s="38">
        <v>78.5</v>
      </c>
      <c r="AC7" s="38">
        <v>78.459999999999994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950.39</v>
      </c>
      <c r="BG7" s="38">
        <v>964.42</v>
      </c>
      <c r="BH7" s="38">
        <v>786.4</v>
      </c>
      <c r="BI7" s="38">
        <v>597.33000000000004</v>
      </c>
      <c r="BJ7" s="38">
        <v>594.37</v>
      </c>
      <c r="BK7" s="38">
        <v>1252.8800000000001</v>
      </c>
      <c r="BL7" s="38">
        <v>1119.4100000000001</v>
      </c>
      <c r="BM7" s="38">
        <v>1067.74</v>
      </c>
      <c r="BN7" s="38">
        <v>1018.27</v>
      </c>
      <c r="BO7" s="38">
        <v>1120.55</v>
      </c>
      <c r="BP7" s="38">
        <v>728.3</v>
      </c>
      <c r="BQ7" s="38">
        <v>85.68</v>
      </c>
      <c r="BR7" s="38">
        <v>86.94</v>
      </c>
      <c r="BS7" s="38">
        <v>88.4</v>
      </c>
      <c r="BT7" s="38">
        <v>85.61</v>
      </c>
      <c r="BU7" s="38">
        <v>73.5</v>
      </c>
      <c r="BV7" s="38">
        <v>66.87</v>
      </c>
      <c r="BW7" s="38">
        <v>71.349999999999994</v>
      </c>
      <c r="BX7" s="38">
        <v>73.569999999999993</v>
      </c>
      <c r="BY7" s="38">
        <v>71.569999999999993</v>
      </c>
      <c r="BZ7" s="38">
        <v>73.28</v>
      </c>
      <c r="CA7" s="38">
        <v>100.04</v>
      </c>
      <c r="CB7" s="38">
        <v>150</v>
      </c>
      <c r="CC7" s="38">
        <v>148.97</v>
      </c>
      <c r="CD7" s="38">
        <v>150</v>
      </c>
      <c r="CE7" s="38">
        <v>155</v>
      </c>
      <c r="CF7" s="38">
        <v>184.06</v>
      </c>
      <c r="CG7" s="38">
        <v>195.15</v>
      </c>
      <c r="CH7" s="38">
        <v>182.55</v>
      </c>
      <c r="CI7" s="38">
        <v>184.87</v>
      </c>
      <c r="CJ7" s="38">
        <v>195.88</v>
      </c>
      <c r="CK7" s="38">
        <v>193.1</v>
      </c>
      <c r="CL7" s="38">
        <v>137.82</v>
      </c>
      <c r="CM7" s="38" t="s">
        <v>115</v>
      </c>
      <c r="CN7" s="38" t="s">
        <v>115</v>
      </c>
      <c r="CO7" s="38" t="s">
        <v>115</v>
      </c>
      <c r="CP7" s="38" t="s">
        <v>115</v>
      </c>
      <c r="CQ7" s="38" t="s">
        <v>115</v>
      </c>
      <c r="CR7" s="38">
        <v>51.83</v>
      </c>
      <c r="CS7" s="38">
        <v>50.27</v>
      </c>
      <c r="CT7" s="38">
        <v>51.08</v>
      </c>
      <c r="CU7" s="38">
        <v>49.75</v>
      </c>
      <c r="CV7" s="38">
        <v>51.05</v>
      </c>
      <c r="CW7" s="38">
        <v>60.09</v>
      </c>
      <c r="CX7" s="38">
        <v>90.2</v>
      </c>
      <c r="CY7" s="38">
        <v>93.37</v>
      </c>
      <c r="CZ7" s="38">
        <v>93.38</v>
      </c>
      <c r="DA7" s="38">
        <v>93.16</v>
      </c>
      <c r="DB7" s="38">
        <v>93.12</v>
      </c>
      <c r="DC7" s="38">
        <v>88.67</v>
      </c>
      <c r="DD7" s="38">
        <v>89.13</v>
      </c>
      <c r="DE7" s="38">
        <v>88.59</v>
      </c>
      <c r="DF7" s="38">
        <v>87.85</v>
      </c>
      <c r="DG7" s="38">
        <v>87.52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0.17</v>
      </c>
      <c r="EK7" s="38">
        <v>0.12</v>
      </c>
      <c r="EL7" s="38">
        <v>0.11</v>
      </c>
      <c r="EM7" s="38">
        <v>0.16</v>
      </c>
      <c r="EN7" s="38">
        <v>0.19</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nogi1520</cp:lastModifiedBy>
  <cp:lastPrinted>2018-02-19T05:50:37Z</cp:lastPrinted>
  <dcterms:created xsi:type="dcterms:W3CDTF">2017-12-25T02:04:35Z</dcterms:created>
  <dcterms:modified xsi:type="dcterms:W3CDTF">2018-02-19T05:50:39Z</dcterms:modified>
  <cp:category/>
</cp:coreProperties>
</file>