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産業建設部\上下水道課\01業務係\17.経営比較分析表\28経営比較分析表\提出\公共・特環\"/>
    </mc:Choice>
  </mc:AlternateContent>
  <workbookProtection workbookAlgorithmName="SHA-512" workbookHashValue="J+Xzq9TnYQ+aTTL3GISS4UkWHYoOsihZaNhrKMDQTkzUV73Kn3lWk9KsgY+x9L72f64aasL0Ka9npfFqpYqUOg==" workbookSaltValue="NAiz2yH7kCfQiIjfKO2zhQ==" workbookSpinCount="100000" lockStructure="1"/>
  <bookViews>
    <workbookView xWindow="0" yWindow="0" windowWidth="11490" windowHeight="4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<sst xmlns="http://schemas.openxmlformats.org/spreadsheetml/2006/main" count="245" uniqueCount="125">
  <si>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</si>
  <si>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</si>
  <si>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</si>
  <si>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</si>
  <si>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</si>
  <si>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</si>
  <si>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</si>
  <si>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</si>
  <si>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</si>
  <si>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</si>
  <si>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</si>
  <si>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</si>
  <si>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</si>
  <si>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</si>
  <si>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</si>
  <si>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</si>
  <si>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</si>
  <si>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</si>
  <si>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</si>
  <si>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</si>
  <si>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</si>
  <si>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</si>
  <si>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</si>
  <si>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</si>
  <si>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</si>
  <si>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</si>
  <si>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</si>
  <si>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</si>
  <si>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</si>
  <si>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</si>
  <si>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</si>
  <si>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</si>
  <si>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</si>
  <si>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</si>
  <si>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</si>
  <si>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</si>
  <si>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</si>
  <si>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</si>
  <si>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</si>
  <si>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</si>
  <si>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</si>
  <si>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</si>
  <si>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</si>
  <si>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</si>
  <si>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</si>
  <si>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</si>
  <si>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</si>
  <si>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</si>
  <si>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</si>
  <si>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</si>
  <si>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</si>
  <si>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</si>
  <si>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</si>
  <si>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</si>
  <si>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</si>
  <si>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</si>
  <si>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</si>
  <si>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</si>
  <si>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</si>
  <si>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</si>
  <si>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</si>
  <si>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</si>
  <si>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</si>
  <si>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</si>
  <si>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</si>
  <si>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</si>
  <si>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</si>
  <si>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</si>
  <si>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</si>
  <si>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</si>
  <si>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</si>
  <si>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</si>
  <si>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</si>
  <si>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</si>
  <si>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</si>
  <si>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</si>
  <si>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</si>
  <si>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</si>
  <si>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</si>
  <si>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</si>
  <si>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</si>
  <si>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</si>
  <si>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</si>
  <si>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</si>
  <si>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</si>
  <si>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</si>
  <si>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</si>
  <si>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</si>
  <si>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</si>
  <si>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</si>
  <si>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</si>
  <si>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</si>
  <si>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</si>
  <si>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</si>
  <si>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</si>
  <si>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</si>
  <si>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</si>
  <si>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</si>
  <si>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</si>
  <si>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</si>
  <si>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</si>
  <si>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</si>
  <si>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</si>
  <si>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</si>
  <si>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</si>
  <si>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</si>
  <si>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</si>
  <si>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</si>
  <si>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</si>
  <si>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野木町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</si>
  <si>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</si>
  <si>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</si>
  <si>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</si>
  <si>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</si>
  <si>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</si>
  <si>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</si>
  <si>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</si>
  <si>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</si>
  <si>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</si>
  <si>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</si>
  <si>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</si>
  <si>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本町の特定環境保全下水道事業の経営状況は、
①収益的収支比率をみると、ばらつきがあるが減少傾向にあり、１００％未満であることから使用料収入等の自己財源による運営ができずに、赤字の状態が続いており、一般会計からの繰入金に依存している状況である。
　④企業債残高対事業規模比率については、年々起債残高は減少傾向にある。特定環境保全公共下水道において野木・野渡地区の整備はほぼ完了しており整備のための投資額は減少傾向となる。
　⑤経費回収率については、類似団体の平均値よりも低く、使用料で回収すべき経費が賄えていない状況であるために、適正な使用料収入の確保や汚水処理費の削減及び有収率の向上が必要である。</t>
    <rPh sb="5" eb="6">
      <t>テイ</t>
    </rPh>
    <rPh sb="44" eb="46">
      <t>ゲンショウ</t>
    </rPh>
    <rPh sb="46" eb="48">
      <t>ケイコウ</t>
    </rPh>
    <rPh sb="158" eb="160">
      <t>トクテイ</t>
    </rPh>
    <rPh sb="160" eb="162">
      <t>カンキョウ</t>
    </rPh>
    <rPh sb="162" eb="164">
      <t>ホゼン</t>
    </rPh>
    <rPh sb="164" eb="166">
      <t>コウキョウ</t>
    </rPh>
    <rPh sb="166" eb="169">
      <t>ゲスイドウ</t>
    </rPh>
    <rPh sb="173" eb="175">
      <t>ノギ</t>
    </rPh>
    <rPh sb="176" eb="178">
      <t>ノワタ</t>
    </rPh>
    <rPh sb="178" eb="180">
      <t>チク</t>
    </rPh>
    <rPh sb="181" eb="183">
      <t>セイビ</t>
    </rPh>
    <rPh sb="186" eb="188">
      <t>カンリョウ</t>
    </rPh>
    <rPh sb="192" eb="194">
      <t>セイビ</t>
    </rPh>
    <rPh sb="198" eb="201">
      <t>トウシガク</t>
    </rPh>
    <rPh sb="202" eb="204">
      <t>ゲンショウ</t>
    </rPh>
    <rPh sb="204" eb="206">
      <t>ケイコウ</t>
    </rPh>
    <rPh sb="235" eb="236">
      <t>ヒク</t>
    </rPh>
    <rPh sb="238" eb="241">
      <t>シヨウリョウ</t>
    </rPh>
    <rPh sb="242" eb="244">
      <t>カイシュウ</t>
    </rPh>
    <rPh sb="247" eb="249">
      <t>ケイヒ</t>
    </rPh>
    <rPh sb="250" eb="251">
      <t>マカナ</t>
    </rPh>
    <rPh sb="256" eb="258">
      <t>ジョウキョウ</t>
    </rPh>
    <rPh sb="265" eb="267">
      <t>テキセイ</t>
    </rPh>
    <rPh sb="268" eb="271">
      <t>シヨウリョウ</t>
    </rPh>
    <rPh sb="271" eb="273">
      <t>シュウニュウ</t>
    </rPh>
    <rPh sb="274" eb="276">
      <t>カクホ</t>
    </rPh>
    <phoneticPr fontId="4"/>
  </si>
  <si>
    <r>
      <t>　</t>
    </r>
    <r>
      <rPr>
        <sz val="12"/>
        <color theme="1"/>
        <rFont val="ＭＳ ゴシック"/>
        <family val="3"/>
        <charset val="128"/>
      </rPr>
      <t>本町の下水道施設は耐用年数を経過している施設はまだないが、今後は施設の老朽化が進むために経営状況を鑑みながら、計画的な維持管理を行うことが必要である。</t>
    </r>
    <phoneticPr fontId="4"/>
  </si>
  <si>
    <t>　整備地区内の人口に大きな変更はないと思われるために今後は、水洗化率の向上による収益の確保や費用削減に努め健全性を確保することが必要である。今後においてもストックマネジメント計画による管渠等の修繕・更新工事等が実施されることに伴い経営的に厳しい状況になることが予想されるので、財源確保や効率的な経営が必要不可欠である。</t>
    <rPh sb="1" eb="3">
      <t>セイビ</t>
    </rPh>
    <rPh sb="3" eb="6">
      <t>チクナイ</t>
    </rPh>
    <rPh sb="7" eb="9">
      <t>ジンコウ</t>
    </rPh>
    <rPh sb="10" eb="11">
      <t>オオ</t>
    </rPh>
    <rPh sb="13" eb="15">
      <t>ヘンコウ</t>
    </rPh>
    <rPh sb="19" eb="20">
      <t>オモ</t>
    </rPh>
    <rPh sb="26" eb="28">
      <t>コンゴ</t>
    </rPh>
    <rPh sb="30" eb="33">
      <t>スイセンカ</t>
    </rPh>
    <rPh sb="33" eb="34">
      <t>リツ</t>
    </rPh>
    <rPh sb="35" eb="37">
      <t>コウジョウ</t>
    </rPh>
    <rPh sb="40" eb="42">
      <t>シュウエキ</t>
    </rPh>
    <rPh sb="43" eb="45">
      <t>カクホ</t>
    </rPh>
    <rPh sb="46" eb="48">
      <t>ヒヨウ</t>
    </rPh>
    <rPh sb="48" eb="50">
      <t>サクゲン</t>
    </rPh>
    <rPh sb="51" eb="52">
      <t>ツト</t>
    </rPh>
    <rPh sb="53" eb="56">
      <t>ケンゼンセイ</t>
    </rPh>
    <rPh sb="57" eb="59">
      <t>カクホ</t>
    </rPh>
    <rPh sb="64" eb="66">
      <t>ヒツヨウ</t>
    </rPh>
    <rPh sb="70" eb="72">
      <t>コンゴ</t>
    </rPh>
    <rPh sb="87" eb="89">
      <t>ケイカク</t>
    </rPh>
    <rPh sb="92" eb="94">
      <t>カンキョ</t>
    </rPh>
    <rPh sb="94" eb="95">
      <t>トウ</t>
    </rPh>
    <rPh sb="96" eb="98">
      <t>シュウゼン</t>
    </rPh>
    <rPh sb="99" eb="101">
      <t>コウシン</t>
    </rPh>
    <rPh sb="101" eb="103">
      <t>コウジ</t>
    </rPh>
    <rPh sb="103" eb="104">
      <t>トウ</t>
    </rPh>
    <rPh sb="105" eb="107">
      <t>ジッシ</t>
    </rPh>
    <rPh sb="113" eb="114">
      <t>トモナ</t>
    </rPh>
    <rPh sb="115" eb="118">
      <t>ケイエイテキ</t>
    </rPh>
    <rPh sb="119" eb="120">
      <t>キビ</t>
    </rPh>
    <rPh sb="122" eb="124">
      <t>ジョウキョウ</t>
    </rPh>
    <rPh sb="130" eb="132">
      <t>ヨソウ</t>
    </rPh>
    <rPh sb="138" eb="140">
      <t>ザイゲン</t>
    </rPh>
    <rPh sb="140" eb="142">
      <t>カクホ</t>
    </rPh>
    <rPh sb="143" eb="145">
      <t>コウリツ</t>
    </rPh>
    <rPh sb="145" eb="146">
      <t>テキ</t>
    </rPh>
    <rPh sb="147" eb="149">
      <t>ケイエイ</t>
    </rPh>
    <rPh sb="150" eb="152">
      <t>ヒツヨウ</t>
    </rPh>
    <rPh sb="152" eb="155">
      <t>フカケツ</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</si>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</sst>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7128168"/>
        <c:axId val="17712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77128168"/>
        <c:axId val="177128560"/>
      </c:lineChart>
      <c:dateAx>
        <c:axId val="177128168"/>
        <c:scaling>
          <c:orientation val="minMax"/>
        </c:scaling>
        <c:delete val="1"/>
        <c:axPos val="b"/>
        <c:numFmt formatCode="ge" sourceLinked="1"/>
        <c:majorTickMark val="none"/>
        <c:minorTickMark val="none"/>
        <c:tickLblPos val="none"/>
        <c:crossAx val="177128560"/>
        <c:crosses val="autoZero"/>
        <c:auto val="1"/>
        <c:lblOffset val="100"/>
        <c:baseTimeUnit val="years"/>
      </c:dateAx>
      <c:valAx>
        <c:axId val="17712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2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6206208"/>
        <c:axId val="24620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46206208"/>
        <c:axId val="246206600"/>
      </c:lineChart>
      <c:dateAx>
        <c:axId val="246206208"/>
        <c:scaling>
          <c:orientation val="minMax"/>
        </c:scaling>
        <c:delete val="1"/>
        <c:axPos val="b"/>
        <c:numFmt formatCode="ge" sourceLinked="1"/>
        <c:majorTickMark val="none"/>
        <c:minorTickMark val="none"/>
        <c:tickLblPos val="none"/>
        <c:crossAx val="246206600"/>
        <c:crosses val="autoZero"/>
        <c:auto val="1"/>
        <c:lblOffset val="100"/>
        <c:baseTimeUnit val="years"/>
      </c:dateAx>
      <c:valAx>
        <c:axId val="24620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2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c:v>
                </c:pt>
                <c:pt idx="1">
                  <c:v>76.67</c:v>
                </c:pt>
                <c:pt idx="2">
                  <c:v>79.08</c:v>
                </c:pt>
                <c:pt idx="3">
                  <c:v>80.319999999999993</c:v>
                </c:pt>
                <c:pt idx="4">
                  <c:v>80.709999999999994</c:v>
                </c:pt>
              </c:numCache>
            </c:numRef>
          </c:val>
        </c:ser>
        <c:dLbls>
          <c:showLegendKey val="0"/>
          <c:showVal val="0"/>
          <c:showCatName val="0"/>
          <c:showSerName val="0"/>
          <c:showPercent val="0"/>
          <c:showBubbleSize val="0"/>
        </c:dLbls>
        <c:gapWidth val="150"/>
        <c:axId val="246207776"/>
        <c:axId val="24620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46207776"/>
        <c:axId val="246208168"/>
      </c:lineChart>
      <c:dateAx>
        <c:axId val="246207776"/>
        <c:scaling>
          <c:orientation val="minMax"/>
        </c:scaling>
        <c:delete val="1"/>
        <c:axPos val="b"/>
        <c:numFmt formatCode="ge" sourceLinked="1"/>
        <c:majorTickMark val="none"/>
        <c:minorTickMark val="none"/>
        <c:tickLblPos val="none"/>
        <c:crossAx val="246208168"/>
        <c:crosses val="autoZero"/>
        <c:auto val="1"/>
        <c:lblOffset val="100"/>
        <c:baseTimeUnit val="years"/>
      </c:dateAx>
      <c:valAx>
        <c:axId val="24620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2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81.760000000000005</c:v>
                </c:pt>
                <c:pt idx="1">
                  <c:v>74.47</c:v>
                </c:pt>
                <c:pt idx="2">
                  <c:v>79.62</c:v>
                </c:pt>
                <c:pt idx="3">
                  <c:v>60</c:v>
                </c:pt>
                <c:pt idx="4">
                  <c:v>69.86</c:v>
                </c:pt>
              </c:numCache>
            </c:numRef>
          </c:val>
        </c:ser>
        <c:dLbls>
          <c:showLegendKey val="0"/>
          <c:showVal val="0"/>
          <c:showCatName val="0"/>
          <c:showSerName val="0"/>
          <c:showPercent val="0"/>
          <c:showBubbleSize val="0"/>
        </c:dLbls>
        <c:gapWidth val="150"/>
        <c:axId val="177129736"/>
        <c:axId val="17713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129736"/>
        <c:axId val="177130128"/>
      </c:lineChart>
      <c:dateAx>
        <c:axId val="177129736"/>
        <c:scaling>
          <c:orientation val="minMax"/>
        </c:scaling>
        <c:delete val="1"/>
        <c:axPos val="b"/>
        <c:numFmt formatCode="ge" sourceLinked="1"/>
        <c:majorTickMark val="none"/>
        <c:minorTickMark val="none"/>
        <c:tickLblPos val="none"/>
        <c:crossAx val="177130128"/>
        <c:crosses val="autoZero"/>
        <c:auto val="1"/>
        <c:lblOffset val="100"/>
        <c:baseTimeUnit val="years"/>
      </c:dateAx>
      <c:valAx>
        <c:axId val="17713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2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5118896"/>
        <c:axId val="24511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118896"/>
        <c:axId val="245119288"/>
      </c:lineChart>
      <c:dateAx>
        <c:axId val="245118896"/>
        <c:scaling>
          <c:orientation val="minMax"/>
        </c:scaling>
        <c:delete val="1"/>
        <c:axPos val="b"/>
        <c:numFmt formatCode="ge" sourceLinked="1"/>
        <c:majorTickMark val="none"/>
        <c:minorTickMark val="none"/>
        <c:tickLblPos val="none"/>
        <c:crossAx val="245119288"/>
        <c:crosses val="autoZero"/>
        <c:auto val="1"/>
        <c:lblOffset val="100"/>
        <c:baseTimeUnit val="years"/>
      </c:dateAx>
      <c:valAx>
        <c:axId val="24511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11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5120464"/>
        <c:axId val="24512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120464"/>
        <c:axId val="245120856"/>
      </c:lineChart>
      <c:dateAx>
        <c:axId val="245120464"/>
        <c:scaling>
          <c:orientation val="minMax"/>
        </c:scaling>
        <c:delete val="1"/>
        <c:axPos val="b"/>
        <c:numFmt formatCode="ge" sourceLinked="1"/>
        <c:majorTickMark val="none"/>
        <c:minorTickMark val="none"/>
        <c:tickLblPos val="none"/>
        <c:crossAx val="245120856"/>
        <c:crosses val="autoZero"/>
        <c:auto val="1"/>
        <c:lblOffset val="100"/>
        <c:baseTimeUnit val="years"/>
      </c:dateAx>
      <c:valAx>
        <c:axId val="24512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12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5518736"/>
        <c:axId val="24551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518736"/>
        <c:axId val="245519128"/>
      </c:lineChart>
      <c:dateAx>
        <c:axId val="245518736"/>
        <c:scaling>
          <c:orientation val="minMax"/>
        </c:scaling>
        <c:delete val="1"/>
        <c:axPos val="b"/>
        <c:numFmt formatCode="ge" sourceLinked="1"/>
        <c:majorTickMark val="none"/>
        <c:minorTickMark val="none"/>
        <c:tickLblPos val="none"/>
        <c:crossAx val="245519128"/>
        <c:crosses val="autoZero"/>
        <c:auto val="1"/>
        <c:lblOffset val="100"/>
        <c:baseTimeUnit val="years"/>
      </c:dateAx>
      <c:valAx>
        <c:axId val="24551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51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5520304"/>
        <c:axId val="24552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520304"/>
        <c:axId val="245520696"/>
      </c:lineChart>
      <c:dateAx>
        <c:axId val="245520304"/>
        <c:scaling>
          <c:orientation val="minMax"/>
        </c:scaling>
        <c:delete val="1"/>
        <c:axPos val="b"/>
        <c:numFmt formatCode="ge" sourceLinked="1"/>
        <c:majorTickMark val="none"/>
        <c:minorTickMark val="none"/>
        <c:tickLblPos val="none"/>
        <c:crossAx val="245520696"/>
        <c:crosses val="autoZero"/>
        <c:auto val="1"/>
        <c:lblOffset val="100"/>
        <c:baseTimeUnit val="years"/>
      </c:dateAx>
      <c:valAx>
        <c:axId val="24552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52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3197.86</c:v>
                </c:pt>
                <c:pt idx="1">
                  <c:v>2991.82</c:v>
                </c:pt>
                <c:pt idx="2">
                  <c:v>2548.6</c:v>
                </c:pt>
                <c:pt idx="3">
                  <c:v>1865.98</c:v>
                </c:pt>
                <c:pt idx="4">
                  <c:v>1543.28</c:v>
                </c:pt>
              </c:numCache>
            </c:numRef>
          </c:val>
        </c:ser>
        <c:dLbls>
          <c:showLegendKey val="0"/>
          <c:showVal val="0"/>
          <c:showCatName val="0"/>
          <c:showSerName val="0"/>
          <c:showPercent val="0"/>
          <c:showBubbleSize val="0"/>
        </c:dLbls>
        <c:gapWidth val="150"/>
        <c:axId val="245521872"/>
        <c:axId val="245522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45521872"/>
        <c:axId val="245522264"/>
      </c:lineChart>
      <c:dateAx>
        <c:axId val="245521872"/>
        <c:scaling>
          <c:orientation val="minMax"/>
        </c:scaling>
        <c:delete val="1"/>
        <c:axPos val="b"/>
        <c:numFmt formatCode="ge" sourceLinked="1"/>
        <c:majorTickMark val="none"/>
        <c:minorTickMark val="none"/>
        <c:tickLblPos val="none"/>
        <c:crossAx val="245522264"/>
        <c:crosses val="autoZero"/>
        <c:auto val="1"/>
        <c:lblOffset val="100"/>
        <c:baseTimeUnit val="years"/>
      </c:dateAx>
      <c:valAx>
        <c:axId val="24552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52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53.26</c:v>
                </c:pt>
                <c:pt idx="1">
                  <c:v>53.41</c:v>
                </c:pt>
                <c:pt idx="2">
                  <c:v>47.17</c:v>
                </c:pt>
                <c:pt idx="3">
                  <c:v>37.65</c:v>
                </c:pt>
                <c:pt idx="4">
                  <c:v>51.37</c:v>
                </c:pt>
              </c:numCache>
            </c:numRef>
          </c:val>
        </c:ser>
        <c:dLbls>
          <c:showLegendKey val="0"/>
          <c:showVal val="0"/>
          <c:showCatName val="0"/>
          <c:showSerName val="0"/>
          <c:showPercent val="0"/>
          <c:showBubbleSize val="0"/>
        </c:dLbls>
        <c:gapWidth val="150"/>
        <c:axId val="245628112"/>
        <c:axId val="24562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45628112"/>
        <c:axId val="245628504"/>
      </c:lineChart>
      <c:dateAx>
        <c:axId val="245628112"/>
        <c:scaling>
          <c:orientation val="minMax"/>
        </c:scaling>
        <c:delete val="1"/>
        <c:axPos val="b"/>
        <c:numFmt formatCode="ge" sourceLinked="1"/>
        <c:majorTickMark val="none"/>
        <c:minorTickMark val="none"/>
        <c:tickLblPos val="none"/>
        <c:crossAx val="245628504"/>
        <c:crosses val="autoZero"/>
        <c:auto val="1"/>
        <c:lblOffset val="100"/>
        <c:baseTimeUnit val="years"/>
      </c:dateAx>
      <c:valAx>
        <c:axId val="24562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2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240.68</c:v>
                </c:pt>
                <c:pt idx="1">
                  <c:v>239.49</c:v>
                </c:pt>
                <c:pt idx="2">
                  <c:v>277.52999999999997</c:v>
                </c:pt>
                <c:pt idx="3">
                  <c:v>351.83</c:v>
                </c:pt>
                <c:pt idx="4">
                  <c:v>262.77</c:v>
                </c:pt>
              </c:numCache>
            </c:numRef>
          </c:val>
        </c:ser>
        <c:dLbls>
          <c:showLegendKey val="0"/>
          <c:showVal val="0"/>
          <c:showCatName val="0"/>
          <c:showSerName val="0"/>
          <c:showPercent val="0"/>
          <c:showBubbleSize val="0"/>
        </c:dLbls>
        <c:gapWidth val="150"/>
        <c:axId val="245629680"/>
        <c:axId val="24563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45629680"/>
        <c:axId val="245630072"/>
      </c:lineChart>
      <c:dateAx>
        <c:axId val="245629680"/>
        <c:scaling>
          <c:orientation val="minMax"/>
        </c:scaling>
        <c:delete val="1"/>
        <c:axPos val="b"/>
        <c:numFmt formatCode="ge" sourceLinked="1"/>
        <c:majorTickMark val="none"/>
        <c:minorTickMark val="none"/>
        <c:tickLblPos val="none"/>
        <c:crossAx val="245630072"/>
        <c:crosses val="autoZero"/>
        <c:auto val="1"/>
        <c:lblOffset val="100"/>
        <c:baseTimeUnit val="years"/>
      </c:dateAx>
      <c:valAx>
        <c:axId val="24563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2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7"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栃木県　野木町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124</v>
      </c>
      <c r="AE8" s="74"/>
      <c r="AF8" s="74"/>
      <c r="AG8" s="74"/>
      <c r="AH8" s="74"/>
      <c r="AI8" s="74"/>
      <c r="AJ8" s="74"/>
      <c r="AK8" s="4"/>
      <c r="AL8" s="68">
        <f>データ!S6</f>
        <v>25775</v>
      </c>
      <c r="AM8" s="68"/>
      <c r="AN8" s="68"/>
      <c r="AO8" s="68"/>
      <c r="AP8" s="68"/>
      <c r="AQ8" s="68"/>
      <c r="AR8" s="68"/>
      <c r="AS8" s="68"/>
      <c r="AT8" s="67">
        <f>データ!T6</f>
        <v>30.26</v>
      </c>
      <c r="AU8" s="67"/>
      <c r="AV8" s="67"/>
      <c r="AW8" s="67"/>
      <c r="AX8" s="67"/>
      <c r="AY8" s="67"/>
      <c r="AZ8" s="67"/>
      <c r="BA8" s="67"/>
      <c r="BB8" s="67">
        <f>データ!U6</f>
        <v>851.78</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t="str">
        <f>データ!O6</f>
        <v>該当数値なし</v>
      </c>
      <c r="J10" s="67"/>
      <c r="K10" s="67"/>
      <c r="L10" s="67"/>
      <c r="M10" s="67"/>
      <c r="N10" s="67"/>
      <c r="O10" s="67"/>
      <c r="P10" s="67">
        <f>データ!P6</f>
        <v>7.88</v>
      </c>
      <c r="Q10" s="67"/>
      <c r="R10" s="67"/>
      <c r="S10" s="67"/>
      <c r="T10" s="67"/>
      <c r="U10" s="67"/>
      <c r="V10" s="67"/>
      <c r="W10" s="67">
        <f>データ!Q6</f>
        <v>75.34</v>
      </c>
      <c r="X10" s="67"/>
      <c r="Y10" s="67"/>
      <c r="Z10" s="67"/>
      <c r="AA10" s="67"/>
      <c r="AB10" s="67"/>
      <c r="AC10" s="67"/>
      <c r="AD10" s="68">
        <f>データ!R6</f>
        <v>2478</v>
      </c>
      <c r="AE10" s="68"/>
      <c r="AF10" s="68"/>
      <c r="AG10" s="68"/>
      <c r="AH10" s="68"/>
      <c r="AI10" s="68"/>
      <c r="AJ10" s="68"/>
      <c r="AK10" s="2"/>
      <c r="AL10" s="68">
        <f>データ!V6</f>
        <v>2027</v>
      </c>
      <c r="AM10" s="68"/>
      <c r="AN10" s="68"/>
      <c r="AO10" s="68"/>
      <c r="AP10" s="68"/>
      <c r="AQ10" s="68"/>
      <c r="AR10" s="68"/>
      <c r="AS10" s="68"/>
      <c r="AT10" s="67">
        <f>データ!W6</f>
        <v>0.54</v>
      </c>
      <c r="AU10" s="67"/>
      <c r="AV10" s="67"/>
      <c r="AW10" s="67"/>
      <c r="AX10" s="67"/>
      <c r="AY10" s="67"/>
      <c r="AZ10" s="67"/>
      <c r="BA10" s="67"/>
      <c r="BB10" s="67">
        <f>データ!X6</f>
        <v>3753.7</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2" t="s">
        <v>26</v>
      </c>
      <c r="BM14" s="43"/>
      <c r="BN14" s="43"/>
      <c r="BO14" s="43"/>
      <c r="BP14" s="43"/>
      <c r="BQ14" s="43"/>
      <c r="BR14" s="43"/>
      <c r="BS14" s="43"/>
      <c r="BT14" s="43"/>
      <c r="BU14" s="43"/>
      <c r="BV14" s="43"/>
      <c r="BW14" s="43"/>
      <c r="BX14" s="43"/>
      <c r="BY14" s="43"/>
      <c r="BZ14" s="44"/>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1"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1"/>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1"/>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1"/>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1"/>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1"/>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1"/>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1"/>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1"/>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1"/>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1"/>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1"/>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1"/>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1"/>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1"/>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1"/>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1"/>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1"/>
      <c r="BM33" s="49"/>
      <c r="BN33" s="49"/>
      <c r="BO33" s="49"/>
      <c r="BP33" s="49"/>
      <c r="BQ33" s="49"/>
      <c r="BR33" s="49"/>
      <c r="BS33" s="49"/>
      <c r="BT33" s="49"/>
      <c r="BU33" s="49"/>
      <c r="BV33" s="49"/>
      <c r="BW33" s="49"/>
      <c r="BX33" s="49"/>
      <c r="BY33" s="49"/>
      <c r="BZ33" s="50"/>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51"/>
      <c r="BM34" s="49"/>
      <c r="BN34" s="49"/>
      <c r="BO34" s="49"/>
      <c r="BP34" s="49"/>
      <c r="BQ34" s="49"/>
      <c r="BR34" s="49"/>
      <c r="BS34" s="49"/>
      <c r="BT34" s="49"/>
      <c r="BU34" s="49"/>
      <c r="BV34" s="49"/>
      <c r="BW34" s="49"/>
      <c r="BX34" s="49"/>
      <c r="BY34" s="49"/>
      <c r="BZ34" s="50"/>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51"/>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1"/>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1"/>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1"/>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1"/>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1"/>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1"/>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1"/>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1"/>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1"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1"/>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1"/>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1"/>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1"/>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1"/>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1"/>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1"/>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1"/>
      <c r="BM55" s="49"/>
      <c r="BN55" s="49"/>
      <c r="BO55" s="49"/>
      <c r="BP55" s="49"/>
      <c r="BQ55" s="49"/>
      <c r="BR55" s="49"/>
      <c r="BS55" s="49"/>
      <c r="BT55" s="49"/>
      <c r="BU55" s="49"/>
      <c r="BV55" s="49"/>
      <c r="BW55" s="49"/>
      <c r="BX55" s="49"/>
      <c r="BY55" s="49"/>
      <c r="BZ55" s="50"/>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1"/>
      <c r="BM56" s="49"/>
      <c r="BN56" s="49"/>
      <c r="BO56" s="49"/>
      <c r="BP56" s="49"/>
      <c r="BQ56" s="49"/>
      <c r="BR56" s="49"/>
      <c r="BS56" s="49"/>
      <c r="BT56" s="49"/>
      <c r="BU56" s="49"/>
      <c r="BV56" s="49"/>
      <c r="BW56" s="49"/>
      <c r="BX56" s="49"/>
      <c r="BY56" s="49"/>
      <c r="BZ56" s="50"/>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1"/>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1"/>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49"/>
      <c r="BN59" s="49"/>
      <c r="BO59" s="49"/>
      <c r="BP59" s="49"/>
      <c r="BQ59" s="49"/>
      <c r="BR59" s="49"/>
      <c r="BS59" s="49"/>
      <c r="BT59" s="49"/>
      <c r="BU59" s="49"/>
      <c r="BV59" s="49"/>
      <c r="BW59" s="49"/>
      <c r="BX59" s="49"/>
      <c r="BY59" s="49"/>
      <c r="BZ59" s="50"/>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51"/>
      <c r="BM60" s="49"/>
      <c r="BN60" s="49"/>
      <c r="BO60" s="49"/>
      <c r="BP60" s="49"/>
      <c r="BQ60" s="49"/>
      <c r="BR60" s="49"/>
      <c r="BS60" s="49"/>
      <c r="BT60" s="49"/>
      <c r="BU60" s="49"/>
      <c r="BV60" s="49"/>
      <c r="BW60" s="49"/>
      <c r="BX60" s="49"/>
      <c r="BY60" s="49"/>
      <c r="BZ60" s="50"/>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51"/>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1"/>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51"/>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51"/>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51"/>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51"/>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51"/>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51"/>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51"/>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51"/>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51"/>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51"/>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51"/>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51"/>
      <c r="BM78" s="49"/>
      <c r="BN78" s="49"/>
      <c r="BO78" s="49"/>
      <c r="BP78" s="49"/>
      <c r="BQ78" s="49"/>
      <c r="BR78" s="49"/>
      <c r="BS78" s="49"/>
      <c r="BT78" s="49"/>
      <c r="BU78" s="49"/>
      <c r="BV78" s="49"/>
      <c r="BW78" s="49"/>
      <c r="BX78" s="49"/>
      <c r="BY78" s="49"/>
      <c r="BZ78" s="50"/>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51"/>
      <c r="BM79" s="49"/>
      <c r="BN79" s="49"/>
      <c r="BO79" s="49"/>
      <c r="BP79" s="49"/>
      <c r="BQ79" s="49"/>
      <c r="BR79" s="49"/>
      <c r="BS79" s="49"/>
      <c r="BT79" s="49"/>
      <c r="BU79" s="49"/>
      <c r="BV79" s="49"/>
      <c r="BW79" s="49"/>
      <c r="BX79" s="49"/>
      <c r="BY79" s="49"/>
      <c r="BZ79" s="50"/>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51"/>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51"/>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algorithmName="SHA-512" hashValue="tYRaY2OU5Lrns+jY9OiibBwZsQM+DnZCh6RKs7s+lvJS8tla7YlgXBhpufp9gx4sE2qjBDRawuWFmN1pHHRaGg==" saltValue="VRoy4l9aGnikIft68WUxX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Z1" workbookViewId="0">
      <selection activeCell="BJ8" sqref="BJ8"/>
    </sheetView>
  </sheetViews>
  <sheetFormatPr defaultColWidth="9"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8" t="s">
        <v>65</v>
      </c>
      <c r="I3" s="79"/>
      <c r="J3" s="79"/>
      <c r="K3" s="79"/>
      <c r="L3" s="79"/>
      <c r="M3" s="79"/>
      <c r="N3" s="79"/>
      <c r="O3" s="79"/>
      <c r="P3" s="79"/>
      <c r="Q3" s="79"/>
      <c r="R3" s="79"/>
      <c r="S3" s="79"/>
      <c r="T3" s="79"/>
      <c r="U3" s="79"/>
      <c r="V3" s="79"/>
      <c r="W3" s="79"/>
      <c r="X3" s="80"/>
      <c r="Y3" s="84" t="s">
        <v>66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28" t="s">
        <v>68</v>
      </c>
      <c r="B4" s="30"/>
      <c r="C4" s="30"/>
      <c r="D4" s="30"/>
      <c r="E4" s="30"/>
      <c r="F4" s="30"/>
      <c r="G4" s="30"/>
      <c r="H4" s="81"/>
      <c r="I4" s="82"/>
      <c r="J4" s="82"/>
      <c r="K4" s="82"/>
      <c r="L4" s="82"/>
      <c r="M4" s="82"/>
      <c r="N4" s="82"/>
      <c r="O4" s="82"/>
      <c r="P4" s="82"/>
      <c r="Q4" s="82"/>
      <c r="R4" s="82"/>
      <c r="S4" s="82"/>
      <c r="T4" s="82"/>
      <c r="U4" s="82"/>
      <c r="V4" s="82"/>
      <c r="W4" s="82"/>
      <c r="X4" s="83"/>
      <c r="Y4" s="77" t="s">
        <v>69</v>
      </c>
      <c r="Z4" s="77"/>
      <c r="AA4" s="77"/>
      <c r="AB4" s="77"/>
      <c r="AC4" s="77"/>
      <c r="AD4" s="77"/>
      <c r="AE4" s="77"/>
      <c r="AF4" s="77"/>
      <c r="AG4" s="77"/>
      <c r="AH4" s="77"/>
      <c r="AI4" s="77"/>
      <c r="AJ4" s="77" t="s">
        <v>70</v>
      </c>
      <c r="AK4" s="77"/>
      <c r="AL4" s="77"/>
      <c r="AM4" s="77"/>
      <c r="AN4" s="77"/>
      <c r="AO4" s="77"/>
      <c r="AP4" s="77"/>
      <c r="AQ4" s="77"/>
      <c r="AR4" s="77"/>
      <c r="AS4" s="77"/>
      <c r="AT4" s="77"/>
      <c r="AU4" s="77" t="s">
        <v>71</v>
      </c>
      <c r="AV4" s="77"/>
      <c r="AW4" s="77"/>
      <c r="AX4" s="77"/>
      <c r="AY4" s="77"/>
      <c r="AZ4" s="77"/>
      <c r="BA4" s="77"/>
      <c r="BB4" s="77"/>
      <c r="BC4" s="77"/>
      <c r="BD4" s="77"/>
      <c r="BE4" s="77"/>
      <c r="BF4" s="77" t="s">
        <v>72</v>
      </c>
      <c r="BG4" s="77"/>
      <c r="BH4" s="77"/>
      <c r="BI4" s="77"/>
      <c r="BJ4" s="77"/>
      <c r="BK4" s="77"/>
      <c r="BL4" s="77"/>
      <c r="BM4" s="77"/>
      <c r="BN4" s="77"/>
      <c r="BO4" s="77"/>
      <c r="BP4" s="77"/>
      <c r="BQ4" s="77" t="s">
        <v>73</v>
      </c>
      <c r="BR4" s="77"/>
      <c r="BS4" s="77"/>
      <c r="BT4" s="77"/>
      <c r="BU4" s="77"/>
      <c r="BV4" s="77"/>
      <c r="BW4" s="77"/>
      <c r="BX4" s="77"/>
      <c r="BY4" s="77"/>
      <c r="BZ4" s="77"/>
      <c r="CA4" s="77"/>
      <c r="CB4" s="77" t="s">
        <v>74</v>
      </c>
      <c r="CC4" s="77"/>
      <c r="CD4" s="77"/>
      <c r="CE4" s="77"/>
      <c r="CF4" s="77"/>
      <c r="CG4" s="77"/>
      <c r="CH4" s="77"/>
      <c r="CI4" s="77"/>
      <c r="CJ4" s="77"/>
      <c r="CK4" s="77"/>
      <c r="CL4" s="77"/>
      <c r="CM4" s="77" t="s">
        <v>75</v>
      </c>
      <c r="CN4" s="77"/>
      <c r="CO4" s="77"/>
      <c r="CP4" s="77"/>
      <c r="CQ4" s="77"/>
      <c r="CR4" s="77"/>
      <c r="CS4" s="77"/>
      <c r="CT4" s="77"/>
      <c r="CU4" s="77"/>
      <c r="CV4" s="77"/>
      <c r="CW4" s="77"/>
      <c r="CX4" s="77" t="s">
        <v>76</v>
      </c>
      <c r="CY4" s="77"/>
      <c r="CZ4" s="77"/>
      <c r="DA4" s="77"/>
      <c r="DB4" s="77"/>
      <c r="DC4" s="77"/>
      <c r="DD4" s="77"/>
      <c r="DE4" s="77"/>
      <c r="DF4" s="77"/>
      <c r="DG4" s="77"/>
      <c r="DH4" s="77"/>
      <c r="DI4" s="77" t="s">
        <v>77</v>
      </c>
      <c r="DJ4" s="77"/>
      <c r="DK4" s="77"/>
      <c r="DL4" s="77"/>
      <c r="DM4" s="77"/>
      <c r="DN4" s="77"/>
      <c r="DO4" s="77"/>
      <c r="DP4" s="77"/>
      <c r="DQ4" s="77"/>
      <c r="DR4" s="77"/>
      <c r="DS4" s="77"/>
      <c r="DT4" s="77" t="s">
        <v>78</v>
      </c>
      <c r="DU4" s="77"/>
      <c r="DV4" s="77"/>
      <c r="DW4" s="77"/>
      <c r="DX4" s="77"/>
      <c r="DY4" s="77"/>
      <c r="DZ4" s="77"/>
      <c r="EA4" s="77"/>
      <c r="EB4" s="77"/>
      <c r="EC4" s="77"/>
      <c r="ED4" s="77"/>
      <c r="EE4" s="77" t="s">
        <v>79</v>
      </c>
      <c r="EF4" s="77"/>
      <c r="EG4" s="77"/>
      <c r="EH4" s="77"/>
      <c r="EI4" s="77"/>
      <c r="EJ4" s="77"/>
      <c r="EK4" s="77"/>
      <c r="EL4" s="77"/>
      <c r="EM4" s="77"/>
      <c r="EN4" s="77"/>
      <c r="EO4" s="77"/>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93645</v>
      </c>
      <c r="D6" s="33">
        <f t="shared" si="3"/>
        <v>47</v>
      </c>
      <c r="E6" s="33">
        <f t="shared" si="3"/>
        <v>17</v>
      </c>
      <c r="F6" s="33">
        <f t="shared" si="3"/>
        <v>4</v>
      </c>
      <c r="G6" s="33">
        <f t="shared" si="3"/>
        <v>0</v>
      </c>
      <c r="H6" s="33" t="str">
        <f t="shared" si="3"/>
        <v>栃木県　野木町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7.88</v>
      </c>
      <c r="Q6" s="34">
        <f t="shared" si="3"/>
        <v>75.34</v>
      </c>
      <c r="R6" s="34">
        <f t="shared" si="3"/>
        <v>2478</v>
      </c>
      <c r="S6" s="34">
        <f t="shared" si="3"/>
        <v>25775</v>
      </c>
      <c r="T6" s="34">
        <f t="shared" si="3"/>
        <v>30.26</v>
      </c>
      <c r="U6" s="34">
        <f t="shared" si="3"/>
        <v>851.78</v>
      </c>
      <c r="V6" s="34">
        <f t="shared" si="3"/>
        <v>2027</v>
      </c>
      <c r="W6" s="34">
        <f t="shared" si="3"/>
        <v>0.54</v>
      </c>
      <c r="X6" s="34">
        <f t="shared" si="3"/>
        <v>3753.7</v>
      </c>
      <c r="Y6" s="35">
        <f>IF(Y7="",NA(),Y7)</f>
        <v>81.760000000000005</v>
      </c>
      <c r="Z6" s="35">
        <f t="shared" ref="Z6:AH6" si="4">IF(Z7="",NA(),Z7)</f>
        <v>74.47</v>
      </c>
      <c r="AA6" s="35">
        <f t="shared" si="4"/>
        <v>79.62</v>
      </c>
      <c r="AB6" s="35">
        <f t="shared" si="4"/>
        <v>60</v>
      </c>
      <c r="AC6" s="35">
        <f t="shared" si="4"/>
        <v>69.86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3197.86</v>
      </c>
      <c r="BG6" s="35">
        <f t="shared" ref="BG6:BO6" si="7">IF(BG7="",NA(),BG7)</f>
        <v>2991.82</v>
      </c>
      <c r="BH6" s="35">
        <f t="shared" si="7"/>
        <v>2548.6</v>
      </c>
      <c r="BI6" s="35">
        <f t="shared" si="7"/>
        <v>1865.98</v>
      </c>
      <c r="BJ6" s="35">
        <f t="shared" si="7"/>
        <v>1543.28</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53.26</v>
      </c>
      <c r="BR6" s="35">
        <f t="shared" ref="BR6:BZ6" si="8">IF(BR7="",NA(),BR7)</f>
        <v>53.41</v>
      </c>
      <c r="BS6" s="35">
        <f t="shared" si="8"/>
        <v>47.17</v>
      </c>
      <c r="BT6" s="35">
        <f t="shared" si="8"/>
        <v>37.65</v>
      </c>
      <c r="BU6" s="35">
        <f t="shared" si="8"/>
        <v>51.37</v>
      </c>
      <c r="BV6" s="35">
        <f t="shared" si="8"/>
        <v>62.83</v>
      </c>
      <c r="BW6" s="35">
        <f t="shared" si="8"/>
        <v>64.63</v>
      </c>
      <c r="BX6" s="35">
        <f t="shared" si="8"/>
        <v>66.56</v>
      </c>
      <c r="BY6" s="35">
        <f t="shared" si="8"/>
        <v>66.22</v>
      </c>
      <c r="BZ6" s="35">
        <f t="shared" si="8"/>
        <v>69.87</v>
      </c>
      <c r="CA6" s="34" t="str">
        <f>IF(CA7="","",IF(CA7="-","【-】","【"&amp;SUBSTITUTE(TEXT(CA7,"#,##0.00"),"-","△")&amp;"】"))</f>
        <v>【69.80】</v>
      </c>
      <c r="CB6" s="35">
        <f>IF(CB7="",NA(),CB7)</f>
        <v>240.68</v>
      </c>
      <c r="CC6" s="35">
        <f t="shared" ref="CC6:CK6" si="9">IF(CC7="",NA(),CC7)</f>
        <v>239.49</v>
      </c>
      <c r="CD6" s="35">
        <f t="shared" si="9"/>
        <v>277.52999999999997</v>
      </c>
      <c r="CE6" s="35">
        <f t="shared" si="9"/>
        <v>351.83</v>
      </c>
      <c r="CF6" s="35">
        <f t="shared" si="9"/>
        <v>262.77</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74</v>
      </c>
      <c r="CY6" s="35">
        <f t="shared" ref="CY6:DG6" si="11">IF(CY7="",NA(),CY7)</f>
        <v>76.67</v>
      </c>
      <c r="CZ6" s="35">
        <f t="shared" si="11"/>
        <v>79.08</v>
      </c>
      <c r="DA6" s="35">
        <f t="shared" si="11"/>
        <v>80.319999999999993</v>
      </c>
      <c r="DB6" s="35">
        <f t="shared" si="11"/>
        <v>80.709999999999994</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93645</v>
      </c>
      <c r="D7" s="37">
        <v>47</v>
      </c>
      <c r="E7" s="37">
        <v>17</v>
      </c>
      <c r="F7" s="37">
        <v>4</v>
      </c>
      <c r="G7" s="37">
        <v>0</v>
      </c>
      <c r="H7" s="37" t="s">
        <v>109</v>
      </c>
      <c r="I7" s="37" t="s">
        <v>110</v>
      </c>
      <c r="J7" s="37" t="s">
        <v>111</v>
      </c>
      <c r="K7" s="37" t="s">
        <v>112</v>
      </c>
      <c r="L7" s="37" t="s">
        <v>113</v>
      </c>
      <c r="M7" s="37"/>
      <c r="N7" s="38" t="s">
        <v>114</v>
      </c>
      <c r="O7" s="38" t="s">
        <v>115</v>
      </c>
      <c r="P7" s="38">
        <v>7.88</v>
      </c>
      <c r="Q7" s="38">
        <v>75.34</v>
      </c>
      <c r="R7" s="38">
        <v>2478</v>
      </c>
      <c r="S7" s="38">
        <v>25775</v>
      </c>
      <c r="T7" s="38">
        <v>30.26</v>
      </c>
      <c r="U7" s="38">
        <v>851.78</v>
      </c>
      <c r="V7" s="38">
        <v>2027</v>
      </c>
      <c r="W7" s="38">
        <v>0.54</v>
      </c>
      <c r="X7" s="38">
        <v>3753.7</v>
      </c>
      <c r="Y7" s="38">
        <v>81.760000000000005</v>
      </c>
      <c r="Z7" s="38">
        <v>74.47</v>
      </c>
      <c r="AA7" s="38">
        <v>79.62</v>
      </c>
      <c r="AB7" s="38">
        <v>60</v>
      </c>
      <c r="AC7" s="38">
        <v>69.86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3197.86</v>
      </c>
      <c r="BG7" s="38">
        <v>2991.82</v>
      </c>
      <c r="BH7" s="38">
        <v>2548.6</v>
      </c>
      <c r="BI7" s="38">
        <v>1865.98</v>
      </c>
      <c r="BJ7" s="38">
        <v>1543.28</v>
      </c>
      <c r="BK7" s="38">
        <v>1622.51</v>
      </c>
      <c r="BL7" s="38">
        <v>1569.13</v>
      </c>
      <c r="BM7" s="38">
        <v>1436</v>
      </c>
      <c r="BN7" s="38">
        <v>1434.89</v>
      </c>
      <c r="BO7" s="38">
        <v>1298.9100000000001</v>
      </c>
      <c r="BP7" s="38">
        <v>1348.09</v>
      </c>
      <c r="BQ7" s="38">
        <v>53.26</v>
      </c>
      <c r="BR7" s="38">
        <v>53.41</v>
      </c>
      <c r="BS7" s="38">
        <v>47.17</v>
      </c>
      <c r="BT7" s="38">
        <v>37.65</v>
      </c>
      <c r="BU7" s="38">
        <v>51.37</v>
      </c>
      <c r="BV7" s="38">
        <v>62.83</v>
      </c>
      <c r="BW7" s="38">
        <v>64.63</v>
      </c>
      <c r="BX7" s="38">
        <v>66.56</v>
      </c>
      <c r="BY7" s="38">
        <v>66.22</v>
      </c>
      <c r="BZ7" s="38">
        <v>69.87</v>
      </c>
      <c r="CA7" s="38">
        <v>69.8</v>
      </c>
      <c r="CB7" s="38">
        <v>240.68</v>
      </c>
      <c r="CC7" s="38">
        <v>239.49</v>
      </c>
      <c r="CD7" s="38">
        <v>277.52999999999997</v>
      </c>
      <c r="CE7" s="38">
        <v>351.83</v>
      </c>
      <c r="CF7" s="38">
        <v>262.77</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74</v>
      </c>
      <c r="CY7" s="38">
        <v>76.67</v>
      </c>
      <c r="CZ7" s="38">
        <v>79.08</v>
      </c>
      <c r="DA7" s="38">
        <v>80.319999999999993</v>
      </c>
      <c r="DB7" s="38">
        <v>80.709999999999994</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nogi1520</cp:lastModifiedBy>
  <cp:lastPrinted>2018-02-19T05:49:25Z</cp:lastPrinted>
  <dcterms:created xsi:type="dcterms:W3CDTF">2017-12-25T02:17:51Z</dcterms:created>
  <dcterms:modified xsi:type="dcterms:W3CDTF">2018-02-19T05:49:28Z</dcterms:modified>
  <cp:category/>
</cp:coreProperties>
</file>