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産業建設部\産業課\土地改良係\2農業集落排水事業\財政係　調査・通知文\H29\調査\公営企業に係る経営比較分析表の分析等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<sst xmlns="http://schemas.openxmlformats.org/spreadsheetml/2006/main" count="239" uniqueCount="124">
  <si>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</si>
  <si>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</si>
  <si>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</si>
  <si>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</si>
  <si>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</si>
  <si>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</si>
  <si>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</si>
  <si>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</si>
  <si>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</si>
  <si>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</si>
  <si>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</si>
  <si>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</si>
  <si>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</si>
  <si>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</si>
  <si>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</si>
  <si>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</si>
  <si>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</si>
  <si>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</si>
  <si>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</si>
  <si>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</si>
  <si>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</si>
  <si>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</si>
  <si>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</si>
  <si>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</si>
  <si>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</si>
  <si>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</si>
  <si>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</si>
  <si>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</si>
  <si>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</si>
  <si>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</si>
  <si>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</si>
  <si>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</si>
  <si>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</si>
  <si>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</si>
  <si>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</si>
  <si>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</si>
  <si>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</si>
  <si>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</si>
  <si>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</si>
  <si>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</si>
  <si>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</si>
  <si>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</si>
  <si>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</si>
  <si>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</si>
  <si>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</si>
  <si>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</si>
  <si>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</si>
  <si>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</si>
  <si>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</si>
  <si>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</si>
  <si>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</si>
  <si>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</si>
  <si>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</si>
  <si>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</si>
  <si>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</si>
  <si>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</si>
  <si>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</si>
  <si>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</si>
  <si>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</si>
  <si>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</si>
  <si>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</si>
  <si>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</si>
  <si>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</si>
  <si>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</si>
  <si>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</si>
  <si>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</si>
  <si>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</si>
  <si>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</si>
  <si>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</si>
  <si>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</si>
  <si>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</si>
  <si>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</si>
  <si>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</si>
  <si>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</si>
  <si>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</si>
  <si>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</si>
  <si>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</si>
  <si>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</si>
  <si>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</si>
  <si>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</si>
  <si>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</si>
  <si>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</si>
  <si>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</si>
  <si>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</si>
  <si>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</si>
  <si>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</si>
  <si>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</si>
  <si>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</si>
  <si>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</si>
  <si>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</si>
  <si>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</si>
  <si>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</si>
  <si>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</si>
  <si>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</si>
  <si>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</si>
  <si>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</si>
  <si>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</si>
  <si>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</si>
  <si>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</si>
  <si>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</si>
  <si>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</si>
  <si>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</si>
  <si>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</si>
  <si>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</si>
  <si>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</si>
  <si>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</si>
  <si>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</si>
  <si>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</si>
  <si>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</si>
  <si>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野木町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</si>
  <si>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</si>
  <si>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</si>
  <si>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</si>
  <si>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</si>
  <si>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</si>
  <si>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</si>
  <si>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</si>
  <si>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</si>
  <si>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</si>
  <si>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</si>
  <si>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</si>
  <si>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事業において、①収益的収支比率を見ると、H28については100％を上回っており、一見すると経営改善の取組が成果を上げている様だが、⑤経費回収率のH28では100％を下回っている。つまり、使用料以外の収入により、汚水処理の経費を賄っていると言える。例年60％から50％で推移していたが、H28は50％を下回り、更に類似団体平均値よりも低い数値となっている。汚水処理の経費を一般会計からの繰入金等に大きく依存していることを示しており、経費削減等の経営改善に向けた取組について検討していく必要がある。
　H27と比較し⑥汚水処理原価の数値が上がり、⑦施設利用率の数値が下がっており、汚水処理が効率的になされていないと言える。また、⑧水洗化率についてはH28時点で84.29％と、既に整備事業が完了しているにも関わらず、約2割の方が未接続の状況である。有収水量増加のため、水洗化率を向上させる取組が必要である。</t>
    <rPh sb="1" eb="2">
      <t>ホン</t>
    </rPh>
    <rPh sb="2" eb="4">
      <t>ジギョウ</t>
    </rPh>
    <rPh sb="10" eb="13">
      <t>シュウエキテキ</t>
    </rPh>
    <rPh sb="13" eb="15">
      <t>シュウシ</t>
    </rPh>
    <rPh sb="15" eb="17">
      <t>ヒリツ</t>
    </rPh>
    <rPh sb="18" eb="19">
      <t>ミ</t>
    </rPh>
    <rPh sb="35" eb="37">
      <t>ウワマワ</t>
    </rPh>
    <rPh sb="42" eb="44">
      <t>イッケン</t>
    </rPh>
    <rPh sb="47" eb="49">
      <t>ケイエイ</t>
    </rPh>
    <rPh sb="49" eb="51">
      <t>カイゼン</t>
    </rPh>
    <rPh sb="52" eb="54">
      <t>トリクミ</t>
    </rPh>
    <rPh sb="55" eb="57">
      <t>セイカ</t>
    </rPh>
    <rPh sb="58" eb="59">
      <t>ア</t>
    </rPh>
    <rPh sb="63" eb="64">
      <t>ヨウ</t>
    </rPh>
    <rPh sb="68" eb="70">
      <t>ケイヒ</t>
    </rPh>
    <rPh sb="70" eb="73">
      <t>カイシュウリツ</t>
    </rPh>
    <rPh sb="84" eb="86">
      <t>シタマワ</t>
    </rPh>
    <rPh sb="95" eb="98">
      <t>シヨウリョウ</t>
    </rPh>
    <rPh sb="98" eb="100">
      <t>イガイ</t>
    </rPh>
    <rPh sb="101" eb="103">
      <t>シュウニュウ</t>
    </rPh>
    <rPh sb="107" eb="109">
      <t>オスイ</t>
    </rPh>
    <rPh sb="109" eb="111">
      <t>ショリ</t>
    </rPh>
    <rPh sb="112" eb="114">
      <t>ケイヒ</t>
    </rPh>
    <rPh sb="115" eb="116">
      <t>マカナ</t>
    </rPh>
    <rPh sb="121" eb="122">
      <t>イ</t>
    </rPh>
    <rPh sb="125" eb="127">
      <t>レイネン</t>
    </rPh>
    <rPh sb="136" eb="138">
      <t>スイイ</t>
    </rPh>
    <rPh sb="152" eb="154">
      <t>シタマワ</t>
    </rPh>
    <rPh sb="156" eb="157">
      <t>サラ</t>
    </rPh>
    <rPh sb="158" eb="160">
      <t>ルイジ</t>
    </rPh>
    <rPh sb="160" eb="162">
      <t>ダンタイ</t>
    </rPh>
    <rPh sb="162" eb="165">
      <t>ヘイキンチ</t>
    </rPh>
    <rPh sb="168" eb="169">
      <t>ヒク</t>
    </rPh>
    <rPh sb="170" eb="172">
      <t>スウチ</t>
    </rPh>
    <rPh sb="179" eb="181">
      <t>オスイ</t>
    </rPh>
    <rPh sb="181" eb="183">
      <t>ショリ</t>
    </rPh>
    <rPh sb="184" eb="186">
      <t>ケイヒ</t>
    </rPh>
    <rPh sb="187" eb="189">
      <t>イッパン</t>
    </rPh>
    <rPh sb="189" eb="191">
      <t>カイケイ</t>
    </rPh>
    <rPh sb="194" eb="196">
      <t>クリイレ</t>
    </rPh>
    <rPh sb="196" eb="197">
      <t>キン</t>
    </rPh>
    <rPh sb="197" eb="198">
      <t>トウ</t>
    </rPh>
    <rPh sb="199" eb="200">
      <t>オオ</t>
    </rPh>
    <rPh sb="202" eb="204">
      <t>イゾン</t>
    </rPh>
    <rPh sb="211" eb="212">
      <t>シメ</t>
    </rPh>
    <rPh sb="217" eb="219">
      <t>ケイヒ</t>
    </rPh>
    <rPh sb="219" eb="221">
      <t>サクゲン</t>
    </rPh>
    <rPh sb="221" eb="222">
      <t>トウ</t>
    </rPh>
    <rPh sb="223" eb="225">
      <t>ケイエイ</t>
    </rPh>
    <rPh sb="225" eb="227">
      <t>カイゼン</t>
    </rPh>
    <rPh sb="228" eb="229">
      <t>ム</t>
    </rPh>
    <rPh sb="231" eb="233">
      <t>トリクミ</t>
    </rPh>
    <rPh sb="237" eb="239">
      <t>ケントウ</t>
    </rPh>
    <rPh sb="243" eb="245">
      <t>ヒツヨウ</t>
    </rPh>
    <rPh sb="255" eb="257">
      <t>ヒカク</t>
    </rPh>
    <rPh sb="259" eb="261">
      <t>オスイ</t>
    </rPh>
    <rPh sb="261" eb="263">
      <t>ショリ</t>
    </rPh>
    <rPh sb="263" eb="265">
      <t>ゲンカ</t>
    </rPh>
    <rPh sb="266" eb="268">
      <t>スウチ</t>
    </rPh>
    <rPh sb="269" eb="270">
      <t>ア</t>
    </rPh>
    <rPh sb="274" eb="276">
      <t>シセツ</t>
    </rPh>
    <rPh sb="276" eb="279">
      <t>リヨウリツ</t>
    </rPh>
    <rPh sb="280" eb="282">
      <t>スウチ</t>
    </rPh>
    <rPh sb="283" eb="284">
      <t>サ</t>
    </rPh>
    <rPh sb="290" eb="292">
      <t>オスイ</t>
    </rPh>
    <rPh sb="292" eb="294">
      <t>ショリ</t>
    </rPh>
    <rPh sb="295" eb="298">
      <t>コウリツテキ</t>
    </rPh>
    <rPh sb="307" eb="308">
      <t>イ</t>
    </rPh>
    <rPh sb="315" eb="318">
      <t>スイセンカ</t>
    </rPh>
    <rPh sb="318" eb="319">
      <t>リツ</t>
    </rPh>
    <rPh sb="327" eb="329">
      <t>ジテン</t>
    </rPh>
    <rPh sb="338" eb="339">
      <t>スデ</t>
    </rPh>
    <rPh sb="340" eb="342">
      <t>セイビ</t>
    </rPh>
    <rPh sb="342" eb="344">
      <t>ジギョウ</t>
    </rPh>
    <rPh sb="345" eb="347">
      <t>カンリョウ</t>
    </rPh>
    <rPh sb="353" eb="354">
      <t>カカ</t>
    </rPh>
    <rPh sb="358" eb="359">
      <t>ヤク</t>
    </rPh>
    <rPh sb="360" eb="361">
      <t>ワリ</t>
    </rPh>
    <rPh sb="362" eb="363">
      <t>カタ</t>
    </rPh>
    <rPh sb="364" eb="367">
      <t>ミセツゾク</t>
    </rPh>
    <rPh sb="368" eb="370">
      <t>ジョウキョウ</t>
    </rPh>
    <rPh sb="374" eb="376">
      <t>ユウシュウ</t>
    </rPh>
    <rPh sb="376" eb="378">
      <t>スイリョウ</t>
    </rPh>
    <rPh sb="378" eb="380">
      <t>ゾウカ</t>
    </rPh>
    <rPh sb="384" eb="387">
      <t>スイセンカ</t>
    </rPh>
    <rPh sb="387" eb="388">
      <t>リツ</t>
    </rPh>
    <rPh sb="389" eb="391">
      <t>コウジョウ</t>
    </rPh>
    <rPh sb="394" eb="396">
      <t>トリクミ</t>
    </rPh>
    <rPh sb="397" eb="399">
      <t>ヒツヨウ</t>
    </rPh>
    <phoneticPr fontId="4"/>
  </si>
  <si>
    <t>　野木町農業集落排水事業は2地区で事業を行っており、佐川野地区ではH11年、川西地区ではH17年から供用を開始している。佐川野地区では供用開始から約20年が経過する。現在、管渠での不備は確認されていないが、処理場やポンプ場では修繕箇所が多々見受けられる状況である。
　管渠についても次第に不具合が発生すると考えられるため、老朽化に向けた適切な維持管理が必要である。
　</t>
    <rPh sb="1" eb="4">
      <t>ノギマチ</t>
    </rPh>
    <rPh sb="4" eb="6">
      <t>ノウギョウ</t>
    </rPh>
    <rPh sb="6" eb="8">
      <t>シュウラク</t>
    </rPh>
    <rPh sb="8" eb="10">
      <t>ハイスイ</t>
    </rPh>
    <rPh sb="10" eb="12">
      <t>ジギョウ</t>
    </rPh>
    <rPh sb="14" eb="16">
      <t>チク</t>
    </rPh>
    <rPh sb="17" eb="19">
      <t>ジギョウ</t>
    </rPh>
    <rPh sb="20" eb="21">
      <t>オコナ</t>
    </rPh>
    <rPh sb="26" eb="29">
      <t>サガワノ</t>
    </rPh>
    <rPh sb="29" eb="31">
      <t>チク</t>
    </rPh>
    <rPh sb="36" eb="37">
      <t>ネン</t>
    </rPh>
    <rPh sb="38" eb="40">
      <t>カワニシ</t>
    </rPh>
    <rPh sb="40" eb="42">
      <t>チク</t>
    </rPh>
    <rPh sb="47" eb="48">
      <t>ネン</t>
    </rPh>
    <rPh sb="50" eb="52">
      <t>キョウヨウ</t>
    </rPh>
    <rPh sb="53" eb="55">
      <t>カイシ</t>
    </rPh>
    <rPh sb="60" eb="63">
      <t>サガワノ</t>
    </rPh>
    <rPh sb="63" eb="65">
      <t>チク</t>
    </rPh>
    <rPh sb="67" eb="69">
      <t>キョウヨウ</t>
    </rPh>
    <rPh sb="69" eb="71">
      <t>カイシ</t>
    </rPh>
    <rPh sb="73" eb="74">
      <t>ヤク</t>
    </rPh>
    <rPh sb="76" eb="77">
      <t>ネン</t>
    </rPh>
    <rPh sb="78" eb="80">
      <t>ケイカ</t>
    </rPh>
    <rPh sb="83" eb="85">
      <t>ゲンザイ</t>
    </rPh>
    <rPh sb="86" eb="88">
      <t>カンキョ</t>
    </rPh>
    <rPh sb="90" eb="92">
      <t>フビ</t>
    </rPh>
    <rPh sb="93" eb="95">
      <t>カクニン</t>
    </rPh>
    <rPh sb="103" eb="106">
      <t>ショリジョウ</t>
    </rPh>
    <rPh sb="110" eb="111">
      <t>ジョウ</t>
    </rPh>
    <rPh sb="113" eb="115">
      <t>シュウゼン</t>
    </rPh>
    <rPh sb="115" eb="117">
      <t>カショ</t>
    </rPh>
    <rPh sb="118" eb="120">
      <t>タタ</t>
    </rPh>
    <rPh sb="120" eb="122">
      <t>ミウ</t>
    </rPh>
    <rPh sb="126" eb="128">
      <t>ジョウキョウ</t>
    </rPh>
    <rPh sb="134" eb="136">
      <t>カンキョ</t>
    </rPh>
    <rPh sb="141" eb="143">
      <t>シダイ</t>
    </rPh>
    <rPh sb="144" eb="147">
      <t>フグアイ</t>
    </rPh>
    <rPh sb="148" eb="150">
      <t>ハッセイ</t>
    </rPh>
    <rPh sb="153" eb="154">
      <t>カンガ</t>
    </rPh>
    <rPh sb="161" eb="164">
      <t>ロウキュウカ</t>
    </rPh>
    <rPh sb="165" eb="166">
      <t>ム</t>
    </rPh>
    <rPh sb="168" eb="170">
      <t>テキセツ</t>
    </rPh>
    <rPh sb="171" eb="173">
      <t>イジ</t>
    </rPh>
    <rPh sb="173" eb="175">
      <t>カンリ</t>
    </rPh>
    <rPh sb="176" eb="178">
      <t>ヒツヨウ</t>
    </rPh>
    <phoneticPr fontId="4"/>
  </si>
  <si>
    <t xml:space="preserve"> H30に経営戦略策定予定。本分析表から経営の健全性・効率性では、経常収支比率・経費回収率において課題が見られた。計上収支比率は高い数値を示したが、経費回収率が低い数値となり、料金収入以外の収入で賄われている。また、約2割の方が未接続の状況であり接続率を向上させることにより、若干の使用料の増収は見込めるものの、汚水処理経費を全て賄うことは難しいと考えられる。
　維持管理費削減につとめ、必要に応じた使用料の見直し、計画的な老朽化対策等の経営改善が必要である。</t>
    <rPh sb="5" eb="7">
      <t>ケイエイ</t>
    </rPh>
    <rPh sb="7" eb="9">
      <t>センリャク</t>
    </rPh>
    <rPh sb="9" eb="11">
      <t>サクテイ</t>
    </rPh>
    <rPh sb="11" eb="13">
      <t>ヨテイ</t>
    </rPh>
    <rPh sb="14" eb="15">
      <t>ホン</t>
    </rPh>
    <rPh sb="15" eb="17">
      <t>ブンセキ</t>
    </rPh>
    <rPh sb="17" eb="18">
      <t>ヒョウ</t>
    </rPh>
    <rPh sb="20" eb="22">
      <t>ケイエイ</t>
    </rPh>
    <rPh sb="23" eb="26">
      <t>ケンゼンセイ</t>
    </rPh>
    <rPh sb="27" eb="30">
      <t>コウリツセイ</t>
    </rPh>
    <rPh sb="33" eb="35">
      <t>ケイジョウ</t>
    </rPh>
    <rPh sb="35" eb="37">
      <t>シュウシ</t>
    </rPh>
    <rPh sb="37" eb="39">
      <t>ヒリツ</t>
    </rPh>
    <rPh sb="40" eb="42">
      <t>ケイヒ</t>
    </rPh>
    <rPh sb="42" eb="45">
      <t>カイシュウリツ</t>
    </rPh>
    <rPh sb="49" eb="51">
      <t>カダイ</t>
    </rPh>
    <rPh sb="52" eb="53">
      <t>ミ</t>
    </rPh>
    <rPh sb="57" eb="59">
      <t>ケイジョウ</t>
    </rPh>
    <rPh sb="59" eb="61">
      <t>シュウシ</t>
    </rPh>
    <rPh sb="61" eb="63">
      <t>ヒリツ</t>
    </rPh>
    <rPh sb="64" eb="65">
      <t>タカ</t>
    </rPh>
    <rPh sb="66" eb="68">
      <t>スウチ</t>
    </rPh>
    <rPh sb="69" eb="70">
      <t>シメ</t>
    </rPh>
    <rPh sb="74" eb="76">
      <t>ケイヒ</t>
    </rPh>
    <rPh sb="76" eb="79">
      <t>カイシュウリツ</t>
    </rPh>
    <rPh sb="80" eb="81">
      <t>ヒク</t>
    </rPh>
    <rPh sb="82" eb="84">
      <t>スウチ</t>
    </rPh>
    <rPh sb="88" eb="90">
      <t>リョウキン</t>
    </rPh>
    <rPh sb="90" eb="92">
      <t>シュウニュウ</t>
    </rPh>
    <rPh sb="92" eb="94">
      <t>イガイ</t>
    </rPh>
    <rPh sb="95" eb="97">
      <t>シュウニュウ</t>
    </rPh>
    <rPh sb="98" eb="99">
      <t>マカナ</t>
    </rPh>
    <rPh sb="108" eb="109">
      <t>ヤク</t>
    </rPh>
    <rPh sb="110" eb="111">
      <t>ワリ</t>
    </rPh>
    <rPh sb="112" eb="113">
      <t>カタ</t>
    </rPh>
    <rPh sb="114" eb="117">
      <t>ミセツゾク</t>
    </rPh>
    <rPh sb="118" eb="120">
      <t>ジョウキョウ</t>
    </rPh>
    <rPh sb="123" eb="125">
      <t>セツゾク</t>
    </rPh>
    <rPh sb="125" eb="126">
      <t>リツ</t>
    </rPh>
    <rPh sb="127" eb="129">
      <t>コウジョウ</t>
    </rPh>
    <rPh sb="138" eb="140">
      <t>ジャッカン</t>
    </rPh>
    <rPh sb="141" eb="144">
      <t>シヨウリョウ</t>
    </rPh>
    <rPh sb="145" eb="147">
      <t>ゾウシュウ</t>
    </rPh>
    <rPh sb="148" eb="150">
      <t>ミコ</t>
    </rPh>
    <rPh sb="156" eb="158">
      <t>オスイ</t>
    </rPh>
    <rPh sb="158" eb="160">
      <t>ショリ</t>
    </rPh>
    <rPh sb="160" eb="162">
      <t>ケイヒ</t>
    </rPh>
    <rPh sb="163" eb="164">
      <t>スベ</t>
    </rPh>
    <rPh sb="165" eb="166">
      <t>マカナ</t>
    </rPh>
    <rPh sb="170" eb="171">
      <t>ムズカ</t>
    </rPh>
    <rPh sb="174" eb="175">
      <t>カンガ</t>
    </rPh>
    <rPh sb="182" eb="184">
      <t>イジ</t>
    </rPh>
    <rPh sb="184" eb="187">
      <t>カンリヒ</t>
    </rPh>
    <rPh sb="187" eb="189">
      <t>サクゲン</t>
    </rPh>
    <rPh sb="194" eb="196">
      <t>ヒツヨウ</t>
    </rPh>
    <rPh sb="197" eb="198">
      <t>オウ</t>
    </rPh>
    <rPh sb="200" eb="203">
      <t>シヨウリョウ</t>
    </rPh>
    <rPh sb="204" eb="206">
      <t>ミナオ</t>
    </rPh>
    <rPh sb="208" eb="211">
      <t>ケイカクテキ</t>
    </rPh>
    <rPh sb="212" eb="215">
      <t>ロウキュウカ</t>
    </rPh>
    <rPh sb="215" eb="217">
      <t>タイサク</t>
    </rPh>
    <rPh sb="217" eb="218">
      <t>トウ</t>
    </rPh>
    <rPh sb="219" eb="221">
      <t>ケイエイ</t>
    </rPh>
    <rPh sb="221" eb="223">
      <t>カイゼン</t>
    </rPh>
    <rPh sb="224" eb="2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</si>
</sst>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405016"/>
        <c:axId val="1454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45405016"/>
        <c:axId val="145405408"/>
      </c:lineChart>
      <c:dateAx>
        <c:axId val="145405016"/>
        <c:scaling>
          <c:orientation val="minMax"/>
        </c:scaling>
        <c:delete val="1"/>
        <c:axPos val="b"/>
        <c:numFmt formatCode="ge" sourceLinked="1"/>
        <c:majorTickMark val="none"/>
        <c:minorTickMark val="none"/>
        <c:tickLblPos val="none"/>
        <c:crossAx val="145405408"/>
        <c:crosses val="autoZero"/>
        <c:auto val="1"/>
        <c:lblOffset val="100"/>
        <c:baseTimeUnit val="years"/>
      </c:dateAx>
      <c:valAx>
        <c:axId val="1454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0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58.35</c:v>
                </c:pt>
                <c:pt idx="1">
                  <c:v>58.55</c:v>
                </c:pt>
                <c:pt idx="2">
                  <c:v>57.96</c:v>
                </c:pt>
                <c:pt idx="3">
                  <c:v>58.35</c:v>
                </c:pt>
                <c:pt idx="4">
                  <c:v>55.21</c:v>
                </c:pt>
              </c:numCache>
            </c:numRef>
          </c:val>
        </c:ser>
        <c:dLbls>
          <c:showLegendKey val="0"/>
          <c:showVal val="0"/>
          <c:showCatName val="0"/>
          <c:showSerName val="0"/>
          <c:showPercent val="0"/>
          <c:showBubbleSize val="0"/>
        </c:dLbls>
        <c:gapWidth val="150"/>
        <c:axId val="146898488"/>
        <c:axId val="1468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ser>
        <c:dLbls>
          <c:showLegendKey val="0"/>
          <c:showVal val="0"/>
          <c:showCatName val="0"/>
          <c:showSerName val="0"/>
          <c:showPercent val="0"/>
          <c:showBubbleSize val="0"/>
        </c:dLbls>
        <c:marker val="1"/>
        <c:smooth val="0"/>
        <c:axId val="146898488"/>
        <c:axId val="146898880"/>
      </c:lineChart>
      <c:dateAx>
        <c:axId val="146898488"/>
        <c:scaling>
          <c:orientation val="minMax"/>
        </c:scaling>
        <c:delete val="1"/>
        <c:axPos val="b"/>
        <c:numFmt formatCode="ge" sourceLinked="1"/>
        <c:majorTickMark val="none"/>
        <c:minorTickMark val="none"/>
        <c:tickLblPos val="none"/>
        <c:crossAx val="146898880"/>
        <c:crosses val="autoZero"/>
        <c:auto val="1"/>
        <c:lblOffset val="100"/>
        <c:baseTimeUnit val="years"/>
      </c:dateAx>
      <c:valAx>
        <c:axId val="1468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9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77.819999999999993</c:v>
                </c:pt>
                <c:pt idx="1">
                  <c:v>80.760000000000005</c:v>
                </c:pt>
                <c:pt idx="2">
                  <c:v>82.44</c:v>
                </c:pt>
                <c:pt idx="3">
                  <c:v>83.94</c:v>
                </c:pt>
                <c:pt idx="4">
                  <c:v>84.29</c:v>
                </c:pt>
              </c:numCache>
            </c:numRef>
          </c:val>
        </c:ser>
        <c:dLbls>
          <c:showLegendKey val="0"/>
          <c:showVal val="0"/>
          <c:showCatName val="0"/>
          <c:showSerName val="0"/>
          <c:showPercent val="0"/>
          <c:showBubbleSize val="0"/>
        </c:dLbls>
        <c:gapWidth val="150"/>
        <c:axId val="147009568"/>
        <c:axId val="14700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ser>
        <c:dLbls>
          <c:showLegendKey val="0"/>
          <c:showVal val="0"/>
          <c:showCatName val="0"/>
          <c:showSerName val="0"/>
          <c:showPercent val="0"/>
          <c:showBubbleSize val="0"/>
        </c:dLbls>
        <c:marker val="1"/>
        <c:smooth val="0"/>
        <c:axId val="147009568"/>
        <c:axId val="147009960"/>
      </c:lineChart>
      <c:dateAx>
        <c:axId val="147009568"/>
        <c:scaling>
          <c:orientation val="minMax"/>
        </c:scaling>
        <c:delete val="1"/>
        <c:axPos val="b"/>
        <c:numFmt formatCode="ge" sourceLinked="1"/>
        <c:majorTickMark val="none"/>
        <c:minorTickMark val="none"/>
        <c:tickLblPos val="none"/>
        <c:crossAx val="147009960"/>
        <c:crosses val="autoZero"/>
        <c:auto val="1"/>
        <c:lblOffset val="100"/>
        <c:baseTimeUnit val="years"/>
      </c:dateAx>
      <c:valAx>
        <c:axId val="14700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97.72</c:v>
                </c:pt>
                <c:pt idx="1">
                  <c:v>100.44</c:v>
                </c:pt>
                <c:pt idx="2">
                  <c:v>97.48</c:v>
                </c:pt>
                <c:pt idx="3">
                  <c:v>98.62</c:v>
                </c:pt>
                <c:pt idx="4">
                  <c:v>103.5</c:v>
                </c:pt>
              </c:numCache>
            </c:numRef>
          </c:val>
        </c:ser>
        <c:dLbls>
          <c:showLegendKey val="0"/>
          <c:showVal val="0"/>
          <c:showCatName val="0"/>
          <c:showSerName val="0"/>
          <c:showPercent val="0"/>
          <c:showBubbleSize val="0"/>
        </c:dLbls>
        <c:gapWidth val="150"/>
        <c:axId val="145406976"/>
        <c:axId val="14540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406976"/>
        <c:axId val="145407368"/>
      </c:lineChart>
      <c:dateAx>
        <c:axId val="145406976"/>
        <c:scaling>
          <c:orientation val="minMax"/>
        </c:scaling>
        <c:delete val="1"/>
        <c:axPos val="b"/>
        <c:numFmt formatCode="ge" sourceLinked="1"/>
        <c:majorTickMark val="none"/>
        <c:minorTickMark val="none"/>
        <c:tickLblPos val="none"/>
        <c:crossAx val="145407368"/>
        <c:crosses val="autoZero"/>
        <c:auto val="1"/>
        <c:lblOffset val="100"/>
        <c:baseTimeUnit val="years"/>
      </c:dateAx>
      <c:valAx>
        <c:axId val="14540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408544"/>
        <c:axId val="1466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408544"/>
        <c:axId val="146642336"/>
      </c:lineChart>
      <c:dateAx>
        <c:axId val="145408544"/>
        <c:scaling>
          <c:orientation val="minMax"/>
        </c:scaling>
        <c:delete val="1"/>
        <c:axPos val="b"/>
        <c:numFmt formatCode="ge" sourceLinked="1"/>
        <c:majorTickMark val="none"/>
        <c:minorTickMark val="none"/>
        <c:tickLblPos val="none"/>
        <c:crossAx val="146642336"/>
        <c:crosses val="autoZero"/>
        <c:auto val="1"/>
        <c:lblOffset val="100"/>
        <c:baseTimeUnit val="years"/>
      </c:dateAx>
      <c:valAx>
        <c:axId val="1466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643512"/>
        <c:axId val="1466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643512"/>
        <c:axId val="146643904"/>
      </c:lineChart>
      <c:dateAx>
        <c:axId val="146643512"/>
        <c:scaling>
          <c:orientation val="minMax"/>
        </c:scaling>
        <c:delete val="1"/>
        <c:axPos val="b"/>
        <c:numFmt formatCode="ge" sourceLinked="1"/>
        <c:majorTickMark val="none"/>
        <c:minorTickMark val="none"/>
        <c:tickLblPos val="none"/>
        <c:crossAx val="146643904"/>
        <c:crosses val="autoZero"/>
        <c:auto val="1"/>
        <c:lblOffset val="100"/>
        <c:baseTimeUnit val="years"/>
      </c:dateAx>
      <c:valAx>
        <c:axId val="1466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4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645080"/>
        <c:axId val="1466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645080"/>
        <c:axId val="146645472"/>
      </c:lineChart>
      <c:dateAx>
        <c:axId val="146645080"/>
        <c:scaling>
          <c:orientation val="minMax"/>
        </c:scaling>
        <c:delete val="1"/>
        <c:axPos val="b"/>
        <c:numFmt formatCode="ge" sourceLinked="1"/>
        <c:majorTickMark val="none"/>
        <c:minorTickMark val="none"/>
        <c:tickLblPos val="none"/>
        <c:crossAx val="146645472"/>
        <c:crosses val="autoZero"/>
        <c:auto val="1"/>
        <c:lblOffset val="100"/>
        <c:baseTimeUnit val="years"/>
      </c:dateAx>
      <c:valAx>
        <c:axId val="1466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4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19144"/>
        <c:axId val="14671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19144"/>
        <c:axId val="146719536"/>
      </c:lineChart>
      <c:dateAx>
        <c:axId val="146719144"/>
        <c:scaling>
          <c:orientation val="minMax"/>
        </c:scaling>
        <c:delete val="1"/>
        <c:axPos val="b"/>
        <c:numFmt formatCode="ge" sourceLinked="1"/>
        <c:majorTickMark val="none"/>
        <c:minorTickMark val="none"/>
        <c:tickLblPos val="none"/>
        <c:crossAx val="146719536"/>
        <c:crosses val="autoZero"/>
        <c:auto val="1"/>
        <c:lblOffset val="100"/>
        <c:baseTimeUnit val="years"/>
      </c:dateAx>
      <c:valAx>
        <c:axId val="14671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1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356.92</c:v>
                </c:pt>
                <c:pt idx="1">
                  <c:v>333.67</c:v>
                </c:pt>
                <c:pt idx="2">
                  <c:v>301.60000000000002</c:v>
                </c:pt>
                <c:pt idx="3">
                  <c:v>282.75</c:v>
                </c:pt>
                <c:pt idx="4">
                  <c:v>258.89999999999998</c:v>
                </c:pt>
              </c:numCache>
            </c:numRef>
          </c:val>
        </c:ser>
        <c:dLbls>
          <c:showLegendKey val="0"/>
          <c:showVal val="0"/>
          <c:showCatName val="0"/>
          <c:showSerName val="0"/>
          <c:showPercent val="0"/>
          <c:showBubbleSize val="0"/>
        </c:dLbls>
        <c:gapWidth val="150"/>
        <c:axId val="146720712"/>
        <c:axId val="14672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ser>
        <c:dLbls>
          <c:showLegendKey val="0"/>
          <c:showVal val="0"/>
          <c:showCatName val="0"/>
          <c:showSerName val="0"/>
          <c:showPercent val="0"/>
          <c:showBubbleSize val="0"/>
        </c:dLbls>
        <c:marker val="1"/>
        <c:smooth val="0"/>
        <c:axId val="146720712"/>
        <c:axId val="146721104"/>
      </c:lineChart>
      <c:dateAx>
        <c:axId val="146720712"/>
        <c:scaling>
          <c:orientation val="minMax"/>
        </c:scaling>
        <c:delete val="1"/>
        <c:axPos val="b"/>
        <c:numFmt formatCode="ge" sourceLinked="1"/>
        <c:majorTickMark val="none"/>
        <c:minorTickMark val="none"/>
        <c:tickLblPos val="none"/>
        <c:crossAx val="146721104"/>
        <c:crosses val="autoZero"/>
        <c:auto val="1"/>
        <c:lblOffset val="100"/>
        <c:baseTimeUnit val="years"/>
      </c:dateAx>
      <c:valAx>
        <c:axId val="14672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2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60.51</c:v>
                </c:pt>
                <c:pt idx="1">
                  <c:v>47.65</c:v>
                </c:pt>
                <c:pt idx="2">
                  <c:v>50.16</c:v>
                </c:pt>
                <c:pt idx="3">
                  <c:v>52.01</c:v>
                </c:pt>
                <c:pt idx="4">
                  <c:v>44.64</c:v>
                </c:pt>
              </c:numCache>
            </c:numRef>
          </c:val>
        </c:ser>
        <c:dLbls>
          <c:showLegendKey val="0"/>
          <c:showVal val="0"/>
          <c:showCatName val="0"/>
          <c:showSerName val="0"/>
          <c:showPercent val="0"/>
          <c:showBubbleSize val="0"/>
        </c:dLbls>
        <c:gapWidth val="150"/>
        <c:axId val="146722280"/>
        <c:axId val="1468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ser>
        <c:dLbls>
          <c:showLegendKey val="0"/>
          <c:showVal val="0"/>
          <c:showCatName val="0"/>
          <c:showSerName val="0"/>
          <c:showPercent val="0"/>
          <c:showBubbleSize val="0"/>
        </c:dLbls>
        <c:marker val="1"/>
        <c:smooth val="0"/>
        <c:axId val="146722280"/>
        <c:axId val="146895744"/>
      </c:lineChart>
      <c:dateAx>
        <c:axId val="146722280"/>
        <c:scaling>
          <c:orientation val="minMax"/>
        </c:scaling>
        <c:delete val="1"/>
        <c:axPos val="b"/>
        <c:numFmt formatCode="ge" sourceLinked="1"/>
        <c:majorTickMark val="none"/>
        <c:minorTickMark val="none"/>
        <c:tickLblPos val="none"/>
        <c:crossAx val="146895744"/>
        <c:crosses val="autoZero"/>
        <c:auto val="1"/>
        <c:lblOffset val="100"/>
        <c:baseTimeUnit val="years"/>
      </c:dateAx>
      <c:valAx>
        <c:axId val="1468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2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210.41</c:v>
                </c:pt>
                <c:pt idx="1">
                  <c:v>271.68</c:v>
                </c:pt>
                <c:pt idx="2">
                  <c:v>264.26</c:v>
                </c:pt>
                <c:pt idx="3">
                  <c:v>255.99</c:v>
                </c:pt>
                <c:pt idx="4">
                  <c:v>302.02</c:v>
                </c:pt>
              </c:numCache>
            </c:numRef>
          </c:val>
        </c:ser>
        <c:dLbls>
          <c:showLegendKey val="0"/>
          <c:showVal val="0"/>
          <c:showCatName val="0"/>
          <c:showSerName val="0"/>
          <c:showPercent val="0"/>
          <c:showBubbleSize val="0"/>
        </c:dLbls>
        <c:gapWidth val="150"/>
        <c:axId val="146896920"/>
        <c:axId val="1468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ser>
        <c:dLbls>
          <c:showLegendKey val="0"/>
          <c:showVal val="0"/>
          <c:showCatName val="0"/>
          <c:showSerName val="0"/>
          <c:showPercent val="0"/>
          <c:showBubbleSize val="0"/>
        </c:dLbls>
        <c:marker val="1"/>
        <c:smooth val="0"/>
        <c:axId val="146896920"/>
        <c:axId val="146897312"/>
      </c:lineChart>
      <c:dateAx>
        <c:axId val="146896920"/>
        <c:scaling>
          <c:orientation val="minMax"/>
        </c:scaling>
        <c:delete val="1"/>
        <c:axPos val="b"/>
        <c:numFmt formatCode="ge" sourceLinked="1"/>
        <c:majorTickMark val="none"/>
        <c:minorTickMark val="none"/>
        <c:tickLblPos val="none"/>
        <c:crossAx val="146897312"/>
        <c:crosses val="autoZero"/>
        <c:auto val="1"/>
        <c:lblOffset val="100"/>
        <c:baseTimeUnit val="years"/>
      </c:dateAx>
      <c:valAx>
        <c:axId val="1468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9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9"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栃木県　野木町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c r="AE8" s="49"/>
      <c r="AF8" s="49"/>
      <c r="AG8" s="49"/>
      <c r="AH8" s="49"/>
      <c r="AI8" s="49"/>
      <c r="AJ8" s="49"/>
      <c r="AK8" s="4"/>
      <c r="AL8" s="50">
        <f>データ!S6</f>
        <v>25775</v>
      </c>
      <c r="AM8" s="50"/>
      <c r="AN8" s="50"/>
      <c r="AO8" s="50"/>
      <c r="AP8" s="50"/>
      <c r="AQ8" s="50"/>
      <c r="AR8" s="50"/>
      <c r="AS8" s="50"/>
      <c r="AT8" s="45">
        <f>データ!T6</f>
        <v>30.26</v>
      </c>
      <c r="AU8" s="45"/>
      <c r="AV8" s="45"/>
      <c r="AW8" s="45"/>
      <c r="AX8" s="45"/>
      <c r="AY8" s="45"/>
      <c r="AZ8" s="45"/>
      <c r="BA8" s="45"/>
      <c r="BB8" s="45">
        <f>データ!U6</f>
        <v>851.78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4.55</v>
      </c>
      <c r="Q10" s="45"/>
      <c r="R10" s="45"/>
      <c r="S10" s="45"/>
      <c r="T10" s="45"/>
      <c r="U10" s="45"/>
      <c r="V10" s="45"/>
      <c r="W10" s="45">
        <f>データ!Q6</f>
        <v>84.18</v>
      </c>
      <c r="X10" s="45"/>
      <c r="Y10" s="45"/>
      <c r="Z10" s="45"/>
      <c r="AA10" s="45"/>
      <c r="AB10" s="45"/>
      <c r="AC10" s="45"/>
      <c r="AD10" s="50">
        <f>データ!R6</f>
        <v>2478</v>
      </c>
      <c r="AE10" s="50"/>
      <c r="AF10" s="50"/>
      <c r="AG10" s="50"/>
      <c r="AH10" s="50"/>
      <c r="AI10" s="50"/>
      <c r="AJ10" s="50"/>
      <c r="AK10" s="2"/>
      <c r="AL10" s="50">
        <f>データ!V6</f>
        <v>1171</v>
      </c>
      <c r="AM10" s="50"/>
      <c r="AN10" s="50"/>
      <c r="AO10" s="50"/>
      <c r="AP10" s="50"/>
      <c r="AQ10" s="50"/>
      <c r="AR10" s="50"/>
      <c r="AS10" s="50"/>
      <c r="AT10" s="45">
        <f>データ!W6</f>
        <v>0.46</v>
      </c>
      <c r="AU10" s="45"/>
      <c r="AV10" s="45"/>
      <c r="AW10" s="45"/>
      <c r="AX10" s="45"/>
      <c r="AY10" s="45"/>
      <c r="AZ10" s="45"/>
      <c r="BA10" s="45"/>
      <c r="BB10" s="45">
        <f>データ!X6</f>
        <v>2545.65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93645</v>
      </c>
      <c r="D6" s="33">
        <f t="shared" si="3"/>
        <v>47</v>
      </c>
      <c r="E6" s="33">
        <f t="shared" si="3"/>
        <v>17</v>
      </c>
      <c r="F6" s="33">
        <f t="shared" si="3"/>
        <v>5</v>
      </c>
      <c r="G6" s="33">
        <f t="shared" si="3"/>
        <v>0</v>
      </c>
      <c r="H6" s="33" t="str">
        <f t="shared" si="3"/>
        <v>栃木県　野木町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4.55</v>
      </c>
      <c r="Q6" s="34">
        <f t="shared" si="3"/>
        <v>84.18</v>
      </c>
      <c r="R6" s="34">
        <f t="shared" si="3"/>
        <v>2478</v>
      </c>
      <c r="S6" s="34">
        <f t="shared" si="3"/>
        <v>25775</v>
      </c>
      <c r="T6" s="34">
        <f t="shared" si="3"/>
        <v>30.26</v>
      </c>
      <c r="U6" s="34">
        <f t="shared" si="3"/>
        <v>851.78</v>
      </c>
      <c r="V6" s="34">
        <f t="shared" si="3"/>
        <v>1171</v>
      </c>
      <c r="W6" s="34">
        <f t="shared" si="3"/>
        <v>0.46</v>
      </c>
      <c r="X6" s="34">
        <f t="shared" si="3"/>
        <v>2545.65</v>
      </c>
      <c r="Y6" s="35">
        <f>IF(Y7="",NA(),Y7)</f>
        <v>97.72</v>
      </c>
      <c r="Z6" s="35">
        <f t="shared" ref="Z6:AH6" si="4">IF(Z7="",NA(),Z7)</f>
        <v>100.44</v>
      </c>
      <c r="AA6" s="35">
        <f t="shared" si="4"/>
        <v>97.48</v>
      </c>
      <c r="AB6" s="35">
        <f t="shared" si="4"/>
        <v>98.62</v>
      </c>
      <c r="AC6" s="35">
        <f t="shared" si="4"/>
        <v>103.5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356.92</v>
      </c>
      <c r="BG6" s="35">
        <f t="shared" ref="BG6:BO6" si="7">IF(BG7="",NA(),BG7)</f>
        <v>333.67</v>
      </c>
      <c r="BH6" s="35">
        <f t="shared" si="7"/>
        <v>301.60000000000002</v>
      </c>
      <c r="BI6" s="35">
        <f t="shared" si="7"/>
        <v>282.75</v>
      </c>
      <c r="BJ6" s="35">
        <f t="shared" si="7"/>
        <v>258.89999999999998</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60.51</v>
      </c>
      <c r="BR6" s="35">
        <f t="shared" ref="BR6:BZ6" si="8">IF(BR7="",NA(),BR7)</f>
        <v>47.65</v>
      </c>
      <c r="BS6" s="35">
        <f t="shared" si="8"/>
        <v>50.16</v>
      </c>
      <c r="BT6" s="35">
        <f t="shared" si="8"/>
        <v>52.01</v>
      </c>
      <c r="BU6" s="35">
        <f t="shared" si="8"/>
        <v>44.64</v>
      </c>
      <c r="BV6" s="35">
        <f t="shared" si="8"/>
        <v>42.48</v>
      </c>
      <c r="BW6" s="35">
        <f t="shared" si="8"/>
        <v>41.04</v>
      </c>
      <c r="BX6" s="35">
        <f t="shared" si="8"/>
        <v>50.82</v>
      </c>
      <c r="BY6" s="35">
        <f t="shared" si="8"/>
        <v>52.19</v>
      </c>
      <c r="BZ6" s="35">
        <f t="shared" si="8"/>
        <v>55.32</v>
      </c>
      <c r="CA6" s="34" t="str">
        <f>IF(CA7="","",IF(CA7="-","【-】","【"&amp;SUBSTITUTE(TEXT(CA7,"#,##0.00"),"-","△")&amp;"】"))</f>
        <v>【55.73】</v>
      </c>
      <c r="CB6" s="35">
        <f>IF(CB7="",NA(),CB7)</f>
        <v>210.41</v>
      </c>
      <c r="CC6" s="35">
        <f t="shared" ref="CC6:CK6" si="9">IF(CC7="",NA(),CC7)</f>
        <v>271.68</v>
      </c>
      <c r="CD6" s="35">
        <f t="shared" si="9"/>
        <v>264.26</v>
      </c>
      <c r="CE6" s="35">
        <f t="shared" si="9"/>
        <v>255.99</v>
      </c>
      <c r="CF6" s="35">
        <f t="shared" si="9"/>
        <v>302.02</v>
      </c>
      <c r="CG6" s="35">
        <f t="shared" si="9"/>
        <v>343.8</v>
      </c>
      <c r="CH6" s="35">
        <f t="shared" si="9"/>
        <v>357.08</v>
      </c>
      <c r="CI6" s="35">
        <f t="shared" si="9"/>
        <v>300.52</v>
      </c>
      <c r="CJ6" s="35">
        <f t="shared" si="9"/>
        <v>296.14</v>
      </c>
      <c r="CK6" s="35">
        <f t="shared" si="9"/>
        <v>283.17</v>
      </c>
      <c r="CL6" s="34" t="str">
        <f>IF(CL7="","",IF(CL7="-","【-】","【"&amp;SUBSTITUTE(TEXT(CL7,"#,##0.00"),"-","△")&amp;"】"))</f>
        <v>【276.78】</v>
      </c>
      <c r="CM6" s="35">
        <f>IF(CM7="",NA(),CM7)</f>
        <v>58.35</v>
      </c>
      <c r="CN6" s="35">
        <f t="shared" ref="CN6:CV6" si="10">IF(CN7="",NA(),CN7)</f>
        <v>58.55</v>
      </c>
      <c r="CO6" s="35">
        <f t="shared" si="10"/>
        <v>57.96</v>
      </c>
      <c r="CP6" s="35">
        <f t="shared" si="10"/>
        <v>58.35</v>
      </c>
      <c r="CQ6" s="35">
        <f t="shared" si="10"/>
        <v>55.21</v>
      </c>
      <c r="CR6" s="35">
        <f t="shared" si="10"/>
        <v>46.06</v>
      </c>
      <c r="CS6" s="35">
        <f t="shared" si="10"/>
        <v>45.95</v>
      </c>
      <c r="CT6" s="35">
        <f t="shared" si="10"/>
        <v>53.24</v>
      </c>
      <c r="CU6" s="35">
        <f t="shared" si="10"/>
        <v>52.31</v>
      </c>
      <c r="CV6" s="35">
        <f t="shared" si="10"/>
        <v>60.65</v>
      </c>
      <c r="CW6" s="34" t="str">
        <f>IF(CW7="","",IF(CW7="-","【-】","【"&amp;SUBSTITUTE(TEXT(CW7,"#,##0.00"),"-","△")&amp;"】"))</f>
        <v>【59.15】</v>
      </c>
      <c r="CX6" s="35">
        <f>IF(CX7="",NA(),CX7)</f>
        <v>77.819999999999993</v>
      </c>
      <c r="CY6" s="35">
        <f t="shared" ref="CY6:DG6" si="11">IF(CY7="",NA(),CY7)</f>
        <v>80.760000000000005</v>
      </c>
      <c r="CZ6" s="35">
        <f t="shared" si="11"/>
        <v>82.44</v>
      </c>
      <c r="DA6" s="35">
        <f t="shared" si="11"/>
        <v>83.94</v>
      </c>
      <c r="DB6" s="35">
        <f t="shared" si="11"/>
        <v>84.29</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c r="A7" s="28"/>
      <c r="B7" s="37">
        <v>2016</v>
      </c>
      <c r="C7" s="37">
        <v>93645</v>
      </c>
      <c r="D7" s="37">
        <v>47</v>
      </c>
      <c r="E7" s="37">
        <v>17</v>
      </c>
      <c r="F7" s="37">
        <v>5</v>
      </c>
      <c r="G7" s="37">
        <v>0</v>
      </c>
      <c r="H7" s="37" t="s">
        <v>109</v>
      </c>
      <c r="I7" s="37" t="s">
        <v>110</v>
      </c>
      <c r="J7" s="37" t="s">
        <v>111</v>
      </c>
      <c r="K7" s="37" t="s">
        <v>112</v>
      </c>
      <c r="L7" s="37" t="s">
        <v>113</v>
      </c>
      <c r="M7" s="37"/>
      <c r="N7" s="38" t="s">
        <v>114</v>
      </c>
      <c r="O7" s="38" t="s">
        <v>115</v>
      </c>
      <c r="P7" s="38">
        <v>4.55</v>
      </c>
      <c r="Q7" s="38">
        <v>84.18</v>
      </c>
      <c r="R7" s="38">
        <v>2478</v>
      </c>
      <c r="S7" s="38">
        <v>25775</v>
      </c>
      <c r="T7" s="38">
        <v>30.26</v>
      </c>
      <c r="U7" s="38">
        <v>851.78</v>
      </c>
      <c r="V7" s="38">
        <v>1171</v>
      </c>
      <c r="W7" s="38">
        <v>0.46</v>
      </c>
      <c r="X7" s="38">
        <v>2545.65</v>
      </c>
      <c r="Y7" s="38">
        <v>97.72</v>
      </c>
      <c r="Z7" s="38">
        <v>100.44</v>
      </c>
      <c r="AA7" s="38">
        <v>97.48</v>
      </c>
      <c r="AB7" s="38">
        <v>98.62</v>
      </c>
      <c r="AC7" s="38">
        <v>103.5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356.92</v>
      </c>
      <c r="BG7" s="38">
        <v>333.67</v>
      </c>
      <c r="BH7" s="38">
        <v>301.60000000000002</v>
      </c>
      <c r="BI7" s="38">
        <v>282.75</v>
      </c>
      <c r="BJ7" s="38">
        <v>258.89999999999998</v>
      </c>
      <c r="BK7" s="38">
        <v>1144.05</v>
      </c>
      <c r="BL7" s="38">
        <v>1117.1099999999999</v>
      </c>
      <c r="BM7" s="38">
        <v>1044.8</v>
      </c>
      <c r="BN7" s="38">
        <v>1081.8</v>
      </c>
      <c r="BO7" s="38">
        <v>974.93</v>
      </c>
      <c r="BP7" s="38">
        <v>914.53</v>
      </c>
      <c r="BQ7" s="38">
        <v>60.51</v>
      </c>
      <c r="BR7" s="38">
        <v>47.65</v>
      </c>
      <c r="BS7" s="38">
        <v>50.16</v>
      </c>
      <c r="BT7" s="38">
        <v>52.01</v>
      </c>
      <c r="BU7" s="38">
        <v>44.64</v>
      </c>
      <c r="BV7" s="38">
        <v>42.48</v>
      </c>
      <c r="BW7" s="38">
        <v>41.04</v>
      </c>
      <c r="BX7" s="38">
        <v>50.82</v>
      </c>
      <c r="BY7" s="38">
        <v>52.19</v>
      </c>
      <c r="BZ7" s="38">
        <v>55.32</v>
      </c>
      <c r="CA7" s="38">
        <v>55.73</v>
      </c>
      <c r="CB7" s="38">
        <v>210.41</v>
      </c>
      <c r="CC7" s="38">
        <v>271.68</v>
      </c>
      <c r="CD7" s="38">
        <v>264.26</v>
      </c>
      <c r="CE7" s="38">
        <v>255.99</v>
      </c>
      <c r="CF7" s="38">
        <v>302.02</v>
      </c>
      <c r="CG7" s="38">
        <v>343.8</v>
      </c>
      <c r="CH7" s="38">
        <v>357.08</v>
      </c>
      <c r="CI7" s="38">
        <v>300.52</v>
      </c>
      <c r="CJ7" s="38">
        <v>296.14</v>
      </c>
      <c r="CK7" s="38">
        <v>283.17</v>
      </c>
      <c r="CL7" s="38">
        <v>276.77999999999997</v>
      </c>
      <c r="CM7" s="38">
        <v>58.35</v>
      </c>
      <c r="CN7" s="38">
        <v>58.55</v>
      </c>
      <c r="CO7" s="38">
        <v>57.96</v>
      </c>
      <c r="CP7" s="38">
        <v>58.35</v>
      </c>
      <c r="CQ7" s="38">
        <v>55.21</v>
      </c>
      <c r="CR7" s="38">
        <v>46.06</v>
      </c>
      <c r="CS7" s="38">
        <v>45.95</v>
      </c>
      <c r="CT7" s="38">
        <v>53.24</v>
      </c>
      <c r="CU7" s="38">
        <v>52.31</v>
      </c>
      <c r="CV7" s="38">
        <v>60.65</v>
      </c>
      <c r="CW7" s="38">
        <v>59.15</v>
      </c>
      <c r="CX7" s="38">
        <v>77.819999999999993</v>
      </c>
      <c r="CY7" s="38">
        <v>80.760000000000005</v>
      </c>
      <c r="CZ7" s="38">
        <v>82.44</v>
      </c>
      <c r="DA7" s="38">
        <v>83.94</v>
      </c>
      <c r="DB7" s="38">
        <v>84.29</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mkprof</cp:lastModifiedBy>
  <cp:lastPrinted>2018-02-07T04:24:19Z</cp:lastPrinted>
  <dcterms:created xsi:type="dcterms:W3CDTF">2017-12-25T02:26:50Z</dcterms:created>
  <dcterms:modified xsi:type="dcterms:W3CDTF">2018-02-07T04:24:21Z</dcterms:modified>
  <cp:category/>
</cp:coreProperties>
</file>