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産業建設部\上下水道課\01業務係\H30年年次・突発\翌2月\"/>
    </mc:Choice>
  </mc:AlternateContent>
  <workbookProtection workbookAlgorithmName="SHA-512" workbookHashValue="uf9S+N/bkOJTpvoMHm7mfHwtuNQRKYMMhiIuw7emcOZvrZanfCZWxyrZJsYxiQoAVvfpbVPEBxpSl2rufQI5og==" workbookSaltValue="0RYzPhZIDgA/NUiefETQSA=="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<sst xmlns="http://schemas.openxmlformats.org/spreadsheetml/2006/main" count="245" uniqueCount="127">
  <si>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</si>
  <si>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</si>
  <si>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</si>
  <si>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</si>
  <si>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</si>
  <si>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</si>
  <si>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</si>
  <si>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</si>
  <si>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</si>
  <si>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</si>
  <si>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</si>
  <si>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</si>
  <si>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</si>
  <si>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</si>
  <si>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</si>
  <si>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</si>
  <si>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</si>
  <si>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</si>
  <si>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</si>
  <si>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</si>
  <si>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</si>
  <si>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</si>
  <si>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</si>
  <si>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</si>
  <si>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</si>
  <si>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</si>
  <si>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</si>
  <si>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</si>
  <si>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</si>
  <si>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</si>
  <si>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</si>
  <si>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</si>
  <si>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</si>
  <si>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</si>
  <si>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</si>
  <si>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</si>
  <si>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</si>
  <si>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</si>
  <si>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</si>
  <si>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</si>
  <si>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</si>
  <si>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</si>
  <si>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</si>
  <si>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</si>
  <si>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</si>
  <si>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</si>
  <si>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</si>
  <si>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</si>
  <si>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</si>
  <si>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</si>
  <si>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</si>
  <si>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</si>
  <si>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</si>
  <si>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</si>
  <si>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</si>
  <si>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</si>
  <si>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</si>
  <si>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</si>
  <si>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</si>
  <si>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</si>
  <si>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</si>
  <si>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</si>
  <si>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</si>
  <si>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</si>
  <si>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</si>
  <si>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</si>
  <si>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</si>
  <si>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</si>
  <si>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</si>
  <si>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</si>
  <si>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</si>
  <si>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</si>
  <si>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</si>
  <si>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</si>
  <si>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</si>
  <si>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</si>
  <si>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</si>
  <si>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</si>
  <si>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</si>
  <si>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</si>
  <si>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</si>
  <si>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</si>
  <si>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</si>
  <si>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</si>
  <si>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</si>
  <si>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</si>
  <si>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</si>
  <si>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</si>
  <si>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</si>
  <si>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</si>
  <si>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</si>
  <si>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</si>
  <si>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</si>
  <si>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</si>
  <si>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</si>
  <si>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</si>
  <si>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</si>
  <si>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</si>
  <si>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</si>
  <si>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</si>
  <si>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</si>
  <si>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</si>
  <si>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</si>
  <si>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</si>
  <si>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</si>
  <si>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</si>
  <si>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</si>
  <si>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</si>
  <si>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</si>
  <si>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</si>
  <si>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</si>
  <si>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</si>
  <si>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</si>
  <si>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</si>
  <si>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</si>
  <si>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</si>
  <si>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</si>
  <si>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</si>
  <si>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</si>
  <si>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</si>
  <si>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</si>
  <si>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</si>
  <si>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</si>
  <si>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</si>
  <si>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①収益的収支比率について過去五年を比較すると数値が徐々に減少している。１００％未満であることより使用料収入等の自己財源で運営が出来ずに、一般会計からの繰入金で賄っている状況である。
④企業債残高対事業規模比率については年々起債残高は減少傾向である。特定環境保全公共下水道に関して、整備はほぼ完了しているので投資額は減少傾向にある。しかし、類似団体や全国平均からするとやや高い。これからは維持管理の部分がメインになるため、徐々に減少すると考える。
⑧水洗化率について徐々に増加傾向に推移はしているが、類似団体や全国平均からするとやや少ない。接続推進を進めていく。</t>
    <rPh sb="1" eb="4">
      <t>シュウエキテキ</t>
    </rPh>
    <rPh sb="4" eb="6">
      <t>シュウシ</t>
    </rPh>
    <rPh sb="6" eb="8">
      <t>ヒリツ</t>
    </rPh>
    <rPh sb="12" eb="14">
      <t>カコ</t>
    </rPh>
    <rPh sb="14" eb="16">
      <t>ゴネン</t>
    </rPh>
    <rPh sb="17" eb="19">
      <t>ヒカク</t>
    </rPh>
    <rPh sb="22" eb="24">
      <t>スウチ</t>
    </rPh>
    <rPh sb="25" eb="27">
      <t>ジョジョ</t>
    </rPh>
    <rPh sb="28" eb="30">
      <t>ゲンショウ</t>
    </rPh>
    <rPh sb="39" eb="41">
      <t>ミマン</t>
    </rPh>
    <rPh sb="48" eb="51">
      <t>シヨウリョウ</t>
    </rPh>
    <rPh sb="51" eb="53">
      <t>シュウニュウ</t>
    </rPh>
    <rPh sb="53" eb="54">
      <t>トウ</t>
    </rPh>
    <rPh sb="55" eb="57">
      <t>ジコ</t>
    </rPh>
    <rPh sb="57" eb="59">
      <t>ザイゲン</t>
    </rPh>
    <rPh sb="60" eb="62">
      <t>ウンエイ</t>
    </rPh>
    <rPh sb="63" eb="65">
      <t>デキ</t>
    </rPh>
    <rPh sb="68" eb="70">
      <t>イッパン</t>
    </rPh>
    <rPh sb="70" eb="72">
      <t>カイケイ</t>
    </rPh>
    <rPh sb="75" eb="78">
      <t>クリイレキン</t>
    </rPh>
    <rPh sb="79" eb="80">
      <t>マカナ</t>
    </rPh>
    <rPh sb="84" eb="86">
      <t>ジョウキョウ</t>
    </rPh>
    <rPh sb="93" eb="96">
      <t>キギョウサイ</t>
    </rPh>
    <rPh sb="96" eb="98">
      <t>ザンダカ</t>
    </rPh>
    <rPh sb="98" eb="99">
      <t>タイ</t>
    </rPh>
    <rPh sb="99" eb="101">
      <t>ジギョウ</t>
    </rPh>
    <rPh sb="101" eb="103">
      <t>キボ</t>
    </rPh>
    <rPh sb="103" eb="105">
      <t>ヒリツ</t>
    </rPh>
    <rPh sb="110" eb="112">
      <t>ネンネン</t>
    </rPh>
    <rPh sb="112" eb="114">
      <t>キサイ</t>
    </rPh>
    <rPh sb="114" eb="116">
      <t>ザンダカ</t>
    </rPh>
    <rPh sb="117" eb="119">
      <t>ゲンショウ</t>
    </rPh>
    <rPh sb="119" eb="121">
      <t>ケイコウ</t>
    </rPh>
    <rPh sb="125" eb="127">
      <t>トクテイ</t>
    </rPh>
    <rPh sb="127" eb="129">
      <t>カンキョウ</t>
    </rPh>
    <rPh sb="129" eb="131">
      <t>ホゼン</t>
    </rPh>
    <rPh sb="131" eb="133">
      <t>コウキョウ</t>
    </rPh>
    <rPh sb="133" eb="136">
      <t>ゲスイドウ</t>
    </rPh>
    <rPh sb="137" eb="138">
      <t>カン</t>
    </rPh>
    <rPh sb="141" eb="143">
      <t>セイビ</t>
    </rPh>
    <rPh sb="146" eb="148">
      <t>カンリョウ</t>
    </rPh>
    <rPh sb="154" eb="157">
      <t>トウシガク</t>
    </rPh>
    <rPh sb="158" eb="160">
      <t>ゲンショウ</t>
    </rPh>
    <rPh sb="160" eb="162">
      <t>ケイコウ</t>
    </rPh>
    <rPh sb="170" eb="172">
      <t>ルイジ</t>
    </rPh>
    <rPh sb="172" eb="174">
      <t>ダンタイ</t>
    </rPh>
    <rPh sb="175" eb="177">
      <t>ゼンコク</t>
    </rPh>
    <rPh sb="177" eb="179">
      <t>ヘイキン</t>
    </rPh>
    <rPh sb="186" eb="187">
      <t>タカ</t>
    </rPh>
    <rPh sb="194" eb="196">
      <t>イジ</t>
    </rPh>
    <rPh sb="196" eb="198">
      <t>カンリ</t>
    </rPh>
    <rPh sb="199" eb="201">
      <t>ブブン</t>
    </rPh>
    <rPh sb="211" eb="213">
      <t>ジョジョ</t>
    </rPh>
    <rPh sb="214" eb="216">
      <t>ゲンショウ</t>
    </rPh>
    <rPh sb="219" eb="220">
      <t>カンガ</t>
    </rPh>
    <rPh sb="226" eb="229">
      <t>スイセンカ</t>
    </rPh>
    <rPh sb="229" eb="230">
      <t>リツ</t>
    </rPh>
    <rPh sb="234" eb="236">
      <t>ジョジョ</t>
    </rPh>
    <rPh sb="237" eb="239">
      <t>ゾウカ</t>
    </rPh>
    <rPh sb="239" eb="241">
      <t>ケイコウ</t>
    </rPh>
    <rPh sb="242" eb="244">
      <t>スイイ</t>
    </rPh>
    <rPh sb="251" eb="253">
      <t>ルイジ</t>
    </rPh>
    <rPh sb="253" eb="255">
      <t>ダンタイ</t>
    </rPh>
    <rPh sb="256" eb="258">
      <t>ゼンコク</t>
    </rPh>
    <rPh sb="258" eb="260">
      <t>ヘイキン</t>
    </rPh>
    <rPh sb="267" eb="268">
      <t>スク</t>
    </rPh>
    <rPh sb="271" eb="273">
      <t>セツゾク</t>
    </rPh>
    <rPh sb="273" eb="275">
      <t>スイシン</t>
    </rPh>
    <rPh sb="276" eb="277">
      <t>スス</t>
    </rPh>
    <phoneticPr fontId="4"/>
  </si>
  <si>
    <t>本町の下水道施設は比較的新しいが、今後は施設の老朽化が進むため、耐用年数を考慮して施設の計画的な修繕や更新を実施していくことが必要である。</t>
    <rPh sb="0" eb="2">
      <t>ホンマチ</t>
    </rPh>
    <rPh sb="3" eb="6">
      <t>ゲスイドウ</t>
    </rPh>
    <rPh sb="6" eb="8">
      <t>シセツ</t>
    </rPh>
    <rPh sb="9" eb="12">
      <t>ヒカクテキ</t>
    </rPh>
    <rPh sb="12" eb="13">
      <t>アタラ</t>
    </rPh>
    <rPh sb="17" eb="19">
      <t>コンゴ</t>
    </rPh>
    <rPh sb="20" eb="22">
      <t>シセツ</t>
    </rPh>
    <rPh sb="23" eb="26">
      <t>ロウキュウカ</t>
    </rPh>
    <rPh sb="27" eb="28">
      <t>スス</t>
    </rPh>
    <rPh sb="32" eb="34">
      <t>タイヨウ</t>
    </rPh>
    <rPh sb="34" eb="36">
      <t>ネンスウ</t>
    </rPh>
    <rPh sb="37" eb="39">
      <t>コウリョ</t>
    </rPh>
    <rPh sb="41" eb="43">
      <t>シセツ</t>
    </rPh>
    <rPh sb="44" eb="47">
      <t>ケイカクテキ</t>
    </rPh>
    <rPh sb="48" eb="50">
      <t>シュウゼン</t>
    </rPh>
    <rPh sb="51" eb="53">
      <t>コウシン</t>
    </rPh>
    <rPh sb="54" eb="56">
      <t>ジッシ</t>
    </rPh>
    <rPh sb="63" eb="65">
      <t>ヒツヨウ</t>
    </rPh>
    <phoneticPr fontId="4"/>
  </si>
  <si>
    <t>整備地区内の人口推移が大きく増加することに期待が見込めないために、水洗化率の向上による収益の確保や費用削減に努め健全性を確保することが必要である。今後においてもストックマネジメント計画による管渠等の修繕・更新工事等が実施されることが見込まれるため、財源確保や効率的な経営が必要である。</t>
    <rPh sb="0" eb="2">
      <t>セイビ</t>
    </rPh>
    <rPh sb="2" eb="5">
      <t>チクナイ</t>
    </rPh>
    <rPh sb="6" eb="8">
      <t>ジンコウ</t>
    </rPh>
    <rPh sb="8" eb="10">
      <t>スイイ</t>
    </rPh>
    <rPh sb="11" eb="12">
      <t>オオ</t>
    </rPh>
    <rPh sb="14" eb="16">
      <t>ゾウカ</t>
    </rPh>
    <rPh sb="21" eb="23">
      <t>キタイ</t>
    </rPh>
    <rPh sb="24" eb="26">
      <t>ミコ</t>
    </rPh>
    <rPh sb="33" eb="36">
      <t>スイセンカ</t>
    </rPh>
    <rPh sb="36" eb="37">
      <t>リツ</t>
    </rPh>
    <rPh sb="38" eb="40">
      <t>コウジョウ</t>
    </rPh>
    <rPh sb="43" eb="45">
      <t>シュウエキ</t>
    </rPh>
    <rPh sb="46" eb="48">
      <t>カクホ</t>
    </rPh>
    <rPh sb="49" eb="51">
      <t>ヒヨウ</t>
    </rPh>
    <rPh sb="51" eb="53">
      <t>サクゲン</t>
    </rPh>
    <rPh sb="54" eb="55">
      <t>ツト</t>
    </rPh>
    <rPh sb="56" eb="59">
      <t>ケンゼンセイ</t>
    </rPh>
    <rPh sb="60" eb="62">
      <t>カクホ</t>
    </rPh>
    <rPh sb="67" eb="69">
      <t>ヒツヨウ</t>
    </rPh>
    <rPh sb="73" eb="75">
      <t>コンゴ</t>
    </rPh>
    <rPh sb="90" eb="92">
      <t>ケイカク</t>
    </rPh>
    <rPh sb="95" eb="97">
      <t>カンキョ</t>
    </rPh>
    <rPh sb="97" eb="98">
      <t>トウ</t>
    </rPh>
    <rPh sb="99" eb="101">
      <t>シュウゼン</t>
    </rPh>
    <rPh sb="102" eb="104">
      <t>コウシン</t>
    </rPh>
    <rPh sb="104" eb="106">
      <t>コウジ</t>
    </rPh>
    <rPh sb="106" eb="107">
      <t>トウ</t>
    </rPh>
    <rPh sb="108" eb="110">
      <t>ジッシ</t>
    </rPh>
    <rPh sb="116" eb="118">
      <t>ミコ</t>
    </rPh>
    <rPh sb="124" eb="126">
      <t>ザイゲン</t>
    </rPh>
    <rPh sb="126" eb="128">
      <t>カクホ</t>
    </rPh>
    <rPh sb="129" eb="132">
      <t>コウリツテキ</t>
    </rPh>
    <rPh sb="133" eb="135">
      <t>ケイエイ</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</si>
</sst>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07-40E1-891E-253B1FAC2C5E}"/>
            </c:ext>
          </c:extLst>
        </c:ser>
        <c:dLbls>
          <c:showLegendKey val="0"/>
          <c:showVal val="0"/>
          <c:showCatName val="0"/>
          <c:showSerName val="0"/>
          <c:showPercent val="0"/>
          <c:showBubbleSize val="0"/>
        </c:dLbls>
        <c:gapWidth val="150"/>
        <c:axId val="177546152"/>
        <c:axId val="17754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007-40E1-891E-253B1FAC2C5E}"/>
            </c:ext>
          </c:extLst>
        </c:ser>
        <c:dLbls>
          <c:showLegendKey val="0"/>
          <c:showVal val="0"/>
          <c:showCatName val="0"/>
          <c:showSerName val="0"/>
          <c:showPercent val="0"/>
          <c:showBubbleSize val="0"/>
        </c:dLbls>
        <c:marker val="1"/>
        <c:smooth val="0"/>
        <c:axId val="177546152"/>
        <c:axId val="177546544"/>
      </c:lineChart>
      <c:dateAx>
        <c:axId val="177546152"/>
        <c:scaling>
          <c:orientation val="minMax"/>
        </c:scaling>
        <c:delete val="1"/>
        <c:axPos val="b"/>
        <c:numFmt formatCode="ge" sourceLinked="1"/>
        <c:majorTickMark val="none"/>
        <c:minorTickMark val="none"/>
        <c:tickLblPos val="none"/>
        <c:crossAx val="177546544"/>
        <c:crosses val="autoZero"/>
        <c:auto val="1"/>
        <c:lblOffset val="100"/>
        <c:baseTimeUnit val="years"/>
      </c:dateAx>
      <c:valAx>
        <c:axId val="1775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F-4418-8500-0A4D830BB401}"/>
            </c:ext>
          </c:extLst>
        </c:ser>
        <c:dLbls>
          <c:showLegendKey val="0"/>
          <c:showVal val="0"/>
          <c:showCatName val="0"/>
          <c:showSerName val="0"/>
          <c:showPercent val="0"/>
          <c:showBubbleSize val="0"/>
        </c:dLbls>
        <c:gapWidth val="150"/>
        <c:axId val="460797416"/>
        <c:axId val="46114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EAF-4418-8500-0A4D830BB401}"/>
            </c:ext>
          </c:extLst>
        </c:ser>
        <c:dLbls>
          <c:showLegendKey val="0"/>
          <c:showVal val="0"/>
          <c:showCatName val="0"/>
          <c:showSerName val="0"/>
          <c:showPercent val="0"/>
          <c:showBubbleSize val="0"/>
        </c:dLbls>
        <c:marker val="1"/>
        <c:smooth val="0"/>
        <c:axId val="460797416"/>
        <c:axId val="461140296"/>
      </c:lineChart>
      <c:dateAx>
        <c:axId val="460797416"/>
        <c:scaling>
          <c:orientation val="minMax"/>
        </c:scaling>
        <c:delete val="1"/>
        <c:axPos val="b"/>
        <c:numFmt formatCode="ge" sourceLinked="1"/>
        <c:majorTickMark val="none"/>
        <c:minorTickMark val="none"/>
        <c:tickLblPos val="none"/>
        <c:crossAx val="461140296"/>
        <c:crosses val="autoZero"/>
        <c:auto val="1"/>
        <c:lblOffset val="100"/>
        <c:baseTimeUnit val="years"/>
      </c:dateAx>
      <c:valAx>
        <c:axId val="46114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9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76.67</c:v>
                </c:pt>
                <c:pt idx="1">
                  <c:v>79.08</c:v>
                </c:pt>
                <c:pt idx="2">
                  <c:v>80.319999999999993</c:v>
                </c:pt>
                <c:pt idx="3">
                  <c:v>80.709999999999994</c:v>
                </c:pt>
                <c:pt idx="4">
                  <c:v>80.709999999999994</c:v>
                </c:pt>
              </c:numCache>
            </c:numRef>
          </c:val>
          <c:extLst xmlns:c16r2="http://schemas.microsoft.com/office/drawing/2015/06/chart">
            <c:ext xmlns:c16="http://schemas.microsoft.com/office/drawing/2014/chart" uri="{C3380CC4-5D6E-409C-BE32-E72D297353CC}">
              <c16:uniqueId val="{00000000-D057-4F1C-98EE-134941DFD738}"/>
            </c:ext>
          </c:extLst>
        </c:ser>
        <c:dLbls>
          <c:showLegendKey val="0"/>
          <c:showVal val="0"/>
          <c:showCatName val="0"/>
          <c:showSerName val="0"/>
          <c:showPercent val="0"/>
          <c:showBubbleSize val="0"/>
        </c:dLbls>
        <c:gapWidth val="150"/>
        <c:axId val="461141472"/>
        <c:axId val="46114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057-4F1C-98EE-134941DFD738}"/>
            </c:ext>
          </c:extLst>
        </c:ser>
        <c:dLbls>
          <c:showLegendKey val="0"/>
          <c:showVal val="0"/>
          <c:showCatName val="0"/>
          <c:showSerName val="0"/>
          <c:showPercent val="0"/>
          <c:showBubbleSize val="0"/>
        </c:dLbls>
        <c:marker val="1"/>
        <c:smooth val="0"/>
        <c:axId val="461141472"/>
        <c:axId val="461141864"/>
      </c:lineChart>
      <c:dateAx>
        <c:axId val="461141472"/>
        <c:scaling>
          <c:orientation val="minMax"/>
        </c:scaling>
        <c:delete val="1"/>
        <c:axPos val="b"/>
        <c:numFmt formatCode="ge" sourceLinked="1"/>
        <c:majorTickMark val="none"/>
        <c:minorTickMark val="none"/>
        <c:tickLblPos val="none"/>
        <c:crossAx val="461141864"/>
        <c:crosses val="autoZero"/>
        <c:auto val="1"/>
        <c:lblOffset val="100"/>
        <c:baseTimeUnit val="years"/>
      </c:dateAx>
      <c:valAx>
        <c:axId val="46114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74.47</c:v>
                </c:pt>
                <c:pt idx="1">
                  <c:v>79.62</c:v>
                </c:pt>
                <c:pt idx="2">
                  <c:v>60</c:v>
                </c:pt>
                <c:pt idx="3">
                  <c:v>69.86</c:v>
                </c:pt>
                <c:pt idx="4">
                  <c:v>61.83</c:v>
                </c:pt>
              </c:numCache>
            </c:numRef>
          </c:val>
          <c:extLst xmlns:c16r2="http://schemas.microsoft.com/office/drawing/2015/06/chart">
            <c:ext xmlns:c16="http://schemas.microsoft.com/office/drawing/2014/chart" uri="{C3380CC4-5D6E-409C-BE32-E72D297353CC}">
              <c16:uniqueId val="{00000000-B429-489B-BEF5-FDA45B03A9F1}"/>
            </c:ext>
          </c:extLst>
        </c:ser>
        <c:dLbls>
          <c:showLegendKey val="0"/>
          <c:showVal val="0"/>
          <c:showCatName val="0"/>
          <c:showSerName val="0"/>
          <c:showPercent val="0"/>
          <c:showBubbleSize val="0"/>
        </c:dLbls>
        <c:gapWidth val="150"/>
        <c:axId val="177547720"/>
        <c:axId val="1775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29-489B-BEF5-FDA45B03A9F1}"/>
            </c:ext>
          </c:extLst>
        </c:ser>
        <c:dLbls>
          <c:showLegendKey val="0"/>
          <c:showVal val="0"/>
          <c:showCatName val="0"/>
          <c:showSerName val="0"/>
          <c:showPercent val="0"/>
          <c:showBubbleSize val="0"/>
        </c:dLbls>
        <c:marker val="1"/>
        <c:smooth val="0"/>
        <c:axId val="177547720"/>
        <c:axId val="177548112"/>
      </c:lineChart>
      <c:dateAx>
        <c:axId val="177547720"/>
        <c:scaling>
          <c:orientation val="minMax"/>
        </c:scaling>
        <c:delete val="1"/>
        <c:axPos val="b"/>
        <c:numFmt formatCode="ge" sourceLinked="1"/>
        <c:majorTickMark val="none"/>
        <c:minorTickMark val="none"/>
        <c:tickLblPos val="none"/>
        <c:crossAx val="177548112"/>
        <c:crosses val="autoZero"/>
        <c:auto val="1"/>
        <c:lblOffset val="100"/>
        <c:baseTimeUnit val="years"/>
      </c:dateAx>
      <c:valAx>
        <c:axId val="17754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4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81-4B40-ADC7-A0956A6C523C}"/>
            </c:ext>
          </c:extLst>
        </c:ser>
        <c:dLbls>
          <c:showLegendKey val="0"/>
          <c:showVal val="0"/>
          <c:showCatName val="0"/>
          <c:showSerName val="0"/>
          <c:showPercent val="0"/>
          <c:showBubbleSize val="0"/>
        </c:dLbls>
        <c:gapWidth val="150"/>
        <c:axId val="460364144"/>
        <c:axId val="46036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81-4B40-ADC7-A0956A6C523C}"/>
            </c:ext>
          </c:extLst>
        </c:ser>
        <c:dLbls>
          <c:showLegendKey val="0"/>
          <c:showVal val="0"/>
          <c:showCatName val="0"/>
          <c:showSerName val="0"/>
          <c:showPercent val="0"/>
          <c:showBubbleSize val="0"/>
        </c:dLbls>
        <c:marker val="1"/>
        <c:smooth val="0"/>
        <c:axId val="460364144"/>
        <c:axId val="460364536"/>
      </c:lineChart>
      <c:dateAx>
        <c:axId val="460364144"/>
        <c:scaling>
          <c:orientation val="minMax"/>
        </c:scaling>
        <c:delete val="1"/>
        <c:axPos val="b"/>
        <c:numFmt formatCode="ge" sourceLinked="1"/>
        <c:majorTickMark val="none"/>
        <c:minorTickMark val="none"/>
        <c:tickLblPos val="none"/>
        <c:crossAx val="460364536"/>
        <c:crosses val="autoZero"/>
        <c:auto val="1"/>
        <c:lblOffset val="100"/>
        <c:baseTimeUnit val="years"/>
      </c:dateAx>
      <c:valAx>
        <c:axId val="46036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6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F0-433A-BFA9-90EBA2A6613B}"/>
            </c:ext>
          </c:extLst>
        </c:ser>
        <c:dLbls>
          <c:showLegendKey val="0"/>
          <c:showVal val="0"/>
          <c:showCatName val="0"/>
          <c:showSerName val="0"/>
          <c:showPercent val="0"/>
          <c:showBubbleSize val="0"/>
        </c:dLbls>
        <c:gapWidth val="150"/>
        <c:axId val="460794280"/>
        <c:axId val="4607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F0-433A-BFA9-90EBA2A6613B}"/>
            </c:ext>
          </c:extLst>
        </c:ser>
        <c:dLbls>
          <c:showLegendKey val="0"/>
          <c:showVal val="0"/>
          <c:showCatName val="0"/>
          <c:showSerName val="0"/>
          <c:showPercent val="0"/>
          <c:showBubbleSize val="0"/>
        </c:dLbls>
        <c:marker val="1"/>
        <c:smooth val="0"/>
        <c:axId val="460794280"/>
        <c:axId val="460794672"/>
      </c:lineChart>
      <c:dateAx>
        <c:axId val="460794280"/>
        <c:scaling>
          <c:orientation val="minMax"/>
        </c:scaling>
        <c:delete val="1"/>
        <c:axPos val="b"/>
        <c:numFmt formatCode="ge" sourceLinked="1"/>
        <c:majorTickMark val="none"/>
        <c:minorTickMark val="none"/>
        <c:tickLblPos val="none"/>
        <c:crossAx val="460794672"/>
        <c:crosses val="autoZero"/>
        <c:auto val="1"/>
        <c:lblOffset val="100"/>
        <c:baseTimeUnit val="years"/>
      </c:dateAx>
      <c:valAx>
        <c:axId val="46079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9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D9-4B35-9177-E5BF477282C8}"/>
            </c:ext>
          </c:extLst>
        </c:ser>
        <c:dLbls>
          <c:showLegendKey val="0"/>
          <c:showVal val="0"/>
          <c:showCatName val="0"/>
          <c:showSerName val="0"/>
          <c:showPercent val="0"/>
          <c:showBubbleSize val="0"/>
        </c:dLbls>
        <c:gapWidth val="150"/>
        <c:axId val="460795848"/>
        <c:axId val="46079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D9-4B35-9177-E5BF477282C8}"/>
            </c:ext>
          </c:extLst>
        </c:ser>
        <c:dLbls>
          <c:showLegendKey val="0"/>
          <c:showVal val="0"/>
          <c:showCatName val="0"/>
          <c:showSerName val="0"/>
          <c:showPercent val="0"/>
          <c:showBubbleSize val="0"/>
        </c:dLbls>
        <c:marker val="1"/>
        <c:smooth val="0"/>
        <c:axId val="460795848"/>
        <c:axId val="460796240"/>
      </c:lineChart>
      <c:dateAx>
        <c:axId val="460795848"/>
        <c:scaling>
          <c:orientation val="minMax"/>
        </c:scaling>
        <c:delete val="1"/>
        <c:axPos val="b"/>
        <c:numFmt formatCode="ge" sourceLinked="1"/>
        <c:majorTickMark val="none"/>
        <c:minorTickMark val="none"/>
        <c:tickLblPos val="none"/>
        <c:crossAx val="460796240"/>
        <c:crosses val="autoZero"/>
        <c:auto val="1"/>
        <c:lblOffset val="100"/>
        <c:baseTimeUnit val="years"/>
      </c:dateAx>
      <c:valAx>
        <c:axId val="4607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A2-4D32-B874-0ECC78E6E0ED}"/>
            </c:ext>
          </c:extLst>
        </c:ser>
        <c:dLbls>
          <c:showLegendKey val="0"/>
          <c:showVal val="0"/>
          <c:showCatName val="0"/>
          <c:showSerName val="0"/>
          <c:showPercent val="0"/>
          <c:showBubbleSize val="0"/>
        </c:dLbls>
        <c:gapWidth val="150"/>
        <c:axId val="460797808"/>
        <c:axId val="46093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A2-4D32-B874-0ECC78E6E0ED}"/>
            </c:ext>
          </c:extLst>
        </c:ser>
        <c:dLbls>
          <c:showLegendKey val="0"/>
          <c:showVal val="0"/>
          <c:showCatName val="0"/>
          <c:showSerName val="0"/>
          <c:showPercent val="0"/>
          <c:showBubbleSize val="0"/>
        </c:dLbls>
        <c:marker val="1"/>
        <c:smooth val="0"/>
        <c:axId val="460797808"/>
        <c:axId val="460938680"/>
      </c:lineChart>
      <c:dateAx>
        <c:axId val="460797808"/>
        <c:scaling>
          <c:orientation val="minMax"/>
        </c:scaling>
        <c:delete val="1"/>
        <c:axPos val="b"/>
        <c:numFmt formatCode="ge" sourceLinked="1"/>
        <c:majorTickMark val="none"/>
        <c:minorTickMark val="none"/>
        <c:tickLblPos val="none"/>
        <c:crossAx val="460938680"/>
        <c:crosses val="autoZero"/>
        <c:auto val="1"/>
        <c:lblOffset val="100"/>
        <c:baseTimeUnit val="years"/>
      </c:dateAx>
      <c:valAx>
        <c:axId val="4609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9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2991.82</c:v>
                </c:pt>
                <c:pt idx="1">
                  <c:v>2548.6</c:v>
                </c:pt>
                <c:pt idx="2">
                  <c:v>1865.98</c:v>
                </c:pt>
                <c:pt idx="3">
                  <c:v>1543.28</c:v>
                </c:pt>
                <c:pt idx="4">
                  <c:v>1495.16</c:v>
                </c:pt>
              </c:numCache>
            </c:numRef>
          </c:val>
          <c:extLst xmlns:c16r2="http://schemas.microsoft.com/office/drawing/2015/06/chart">
            <c:ext xmlns:c16="http://schemas.microsoft.com/office/drawing/2014/chart" uri="{C3380CC4-5D6E-409C-BE32-E72D297353CC}">
              <c16:uniqueId val="{00000000-97AA-4FD6-B0F5-7F692630850D}"/>
            </c:ext>
          </c:extLst>
        </c:ser>
        <c:dLbls>
          <c:showLegendKey val="0"/>
          <c:showVal val="0"/>
          <c:showCatName val="0"/>
          <c:showSerName val="0"/>
          <c:showPercent val="0"/>
          <c:showBubbleSize val="0"/>
        </c:dLbls>
        <c:gapWidth val="150"/>
        <c:axId val="460366888"/>
        <c:axId val="4603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7AA-4FD6-B0F5-7F692630850D}"/>
            </c:ext>
          </c:extLst>
        </c:ser>
        <c:dLbls>
          <c:showLegendKey val="0"/>
          <c:showVal val="0"/>
          <c:showCatName val="0"/>
          <c:showSerName val="0"/>
          <c:showPercent val="0"/>
          <c:showBubbleSize val="0"/>
        </c:dLbls>
        <c:marker val="1"/>
        <c:smooth val="0"/>
        <c:axId val="460366888"/>
        <c:axId val="460366496"/>
      </c:lineChart>
      <c:dateAx>
        <c:axId val="460366888"/>
        <c:scaling>
          <c:orientation val="minMax"/>
        </c:scaling>
        <c:delete val="1"/>
        <c:axPos val="b"/>
        <c:numFmt formatCode="ge" sourceLinked="1"/>
        <c:majorTickMark val="none"/>
        <c:minorTickMark val="none"/>
        <c:tickLblPos val="none"/>
        <c:crossAx val="460366496"/>
        <c:crosses val="autoZero"/>
        <c:auto val="1"/>
        <c:lblOffset val="100"/>
        <c:baseTimeUnit val="years"/>
      </c:dateAx>
      <c:valAx>
        <c:axId val="4603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53.41</c:v>
                </c:pt>
                <c:pt idx="1">
                  <c:v>47.17</c:v>
                </c:pt>
                <c:pt idx="2">
                  <c:v>37.65</c:v>
                </c:pt>
                <c:pt idx="3">
                  <c:v>51.37</c:v>
                </c:pt>
                <c:pt idx="4">
                  <c:v>80.78</c:v>
                </c:pt>
              </c:numCache>
            </c:numRef>
          </c:val>
          <c:extLst xmlns:c16r2="http://schemas.microsoft.com/office/drawing/2015/06/chart">
            <c:ext xmlns:c16="http://schemas.microsoft.com/office/drawing/2014/chart" uri="{C3380CC4-5D6E-409C-BE32-E72D297353CC}">
              <c16:uniqueId val="{00000000-CA33-463C-B4D4-C9C986A7F887}"/>
            </c:ext>
          </c:extLst>
        </c:ser>
        <c:dLbls>
          <c:showLegendKey val="0"/>
          <c:showVal val="0"/>
          <c:showCatName val="0"/>
          <c:showSerName val="0"/>
          <c:showPercent val="0"/>
          <c:showBubbleSize val="0"/>
        </c:dLbls>
        <c:gapWidth val="150"/>
        <c:axId val="460939856"/>
        <c:axId val="46094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A33-463C-B4D4-C9C986A7F887}"/>
            </c:ext>
          </c:extLst>
        </c:ser>
        <c:dLbls>
          <c:showLegendKey val="0"/>
          <c:showVal val="0"/>
          <c:showCatName val="0"/>
          <c:showSerName val="0"/>
          <c:showPercent val="0"/>
          <c:showBubbleSize val="0"/>
        </c:dLbls>
        <c:marker val="1"/>
        <c:smooth val="0"/>
        <c:axId val="460939856"/>
        <c:axId val="460940248"/>
      </c:lineChart>
      <c:dateAx>
        <c:axId val="460939856"/>
        <c:scaling>
          <c:orientation val="minMax"/>
        </c:scaling>
        <c:delete val="1"/>
        <c:axPos val="b"/>
        <c:numFmt formatCode="ge" sourceLinked="1"/>
        <c:majorTickMark val="none"/>
        <c:minorTickMark val="none"/>
        <c:tickLblPos val="none"/>
        <c:crossAx val="460940248"/>
        <c:crosses val="autoZero"/>
        <c:auto val="1"/>
        <c:lblOffset val="100"/>
        <c:baseTimeUnit val="years"/>
      </c:dateAx>
      <c:valAx>
        <c:axId val="4609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239.49</c:v>
                </c:pt>
                <c:pt idx="1">
                  <c:v>277.52999999999997</c:v>
                </c:pt>
                <c:pt idx="2">
                  <c:v>351.83</c:v>
                </c:pt>
                <c:pt idx="3">
                  <c:v>262.77</c:v>
                </c:pt>
                <c:pt idx="4">
                  <c:v>167.42</c:v>
                </c:pt>
              </c:numCache>
            </c:numRef>
          </c:val>
          <c:extLst xmlns:c16r2="http://schemas.microsoft.com/office/drawing/2015/06/chart">
            <c:ext xmlns:c16="http://schemas.microsoft.com/office/drawing/2014/chart" uri="{C3380CC4-5D6E-409C-BE32-E72D297353CC}">
              <c16:uniqueId val="{00000000-E0B9-4CE7-936C-400596192FC1}"/>
            </c:ext>
          </c:extLst>
        </c:ser>
        <c:dLbls>
          <c:showLegendKey val="0"/>
          <c:showVal val="0"/>
          <c:showCatName val="0"/>
          <c:showSerName val="0"/>
          <c:showPercent val="0"/>
          <c:showBubbleSize val="0"/>
        </c:dLbls>
        <c:gapWidth val="150"/>
        <c:axId val="460941424"/>
        <c:axId val="46094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0B9-4CE7-936C-400596192FC1}"/>
            </c:ext>
          </c:extLst>
        </c:ser>
        <c:dLbls>
          <c:showLegendKey val="0"/>
          <c:showVal val="0"/>
          <c:showCatName val="0"/>
          <c:showSerName val="0"/>
          <c:showPercent val="0"/>
          <c:showBubbleSize val="0"/>
        </c:dLbls>
        <c:marker val="1"/>
        <c:smooth val="0"/>
        <c:axId val="460941424"/>
        <c:axId val="460941816"/>
      </c:lineChart>
      <c:dateAx>
        <c:axId val="460941424"/>
        <c:scaling>
          <c:orientation val="minMax"/>
        </c:scaling>
        <c:delete val="1"/>
        <c:axPos val="b"/>
        <c:numFmt formatCode="ge" sourceLinked="1"/>
        <c:majorTickMark val="none"/>
        <c:minorTickMark val="none"/>
        <c:tickLblPos val="none"/>
        <c:crossAx val="460941816"/>
        <c:crosses val="autoZero"/>
        <c:auto val="1"/>
        <c:lblOffset val="100"/>
        <c:baseTimeUnit val="years"/>
      </c:dateAx>
      <c:valAx>
        <c:axId val="46094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野木町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25735</v>
      </c>
      <c r="AM8" s="49"/>
      <c r="AN8" s="49"/>
      <c r="AO8" s="49"/>
      <c r="AP8" s="49"/>
      <c r="AQ8" s="49"/>
      <c r="AR8" s="49"/>
      <c r="AS8" s="49"/>
      <c r="AT8" s="44">
        <f>データ!T6</f>
        <v>30.26</v>
      </c>
      <c r="AU8" s="44"/>
      <c r="AV8" s="44"/>
      <c r="AW8" s="44"/>
      <c r="AX8" s="44"/>
      <c r="AY8" s="44"/>
      <c r="AZ8" s="44"/>
      <c r="BA8" s="44"/>
      <c r="BB8" s="44">
        <f>データ!U6</f>
        <v>850.46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7.89</v>
      </c>
      <c r="Q10" s="44"/>
      <c r="R10" s="44"/>
      <c r="S10" s="44"/>
      <c r="T10" s="44"/>
      <c r="U10" s="44"/>
      <c r="V10" s="44"/>
      <c r="W10" s="44">
        <f>データ!Q6</f>
        <v>75.650000000000006</v>
      </c>
      <c r="X10" s="44"/>
      <c r="Y10" s="44"/>
      <c r="Z10" s="44"/>
      <c r="AA10" s="44"/>
      <c r="AB10" s="44"/>
      <c r="AC10" s="44"/>
      <c r="AD10" s="49">
        <f>データ!R6</f>
        <v>2478</v>
      </c>
      <c r="AE10" s="49"/>
      <c r="AF10" s="49"/>
      <c r="AG10" s="49"/>
      <c r="AH10" s="49"/>
      <c r="AI10" s="49"/>
      <c r="AJ10" s="49"/>
      <c r="AK10" s="2"/>
      <c r="AL10" s="49">
        <f>データ!V6</f>
        <v>2027</v>
      </c>
      <c r="AM10" s="49"/>
      <c r="AN10" s="49"/>
      <c r="AO10" s="49"/>
      <c r="AP10" s="49"/>
      <c r="AQ10" s="49"/>
      <c r="AR10" s="49"/>
      <c r="AS10" s="49"/>
      <c r="AT10" s="44">
        <f>データ!W6</f>
        <v>0.54</v>
      </c>
      <c r="AU10" s="44"/>
      <c r="AV10" s="44"/>
      <c r="AW10" s="44"/>
      <c r="AX10" s="44"/>
      <c r="AY10" s="44"/>
      <c r="AZ10" s="44"/>
      <c r="BA10" s="44"/>
      <c r="BB10" s="44">
        <f>データ!X6</f>
        <v>3753.7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0okGLBHh8aUFq7ZM0Q1j/nSVNBqQcE5z5ajXeedSb3tp9ocJbGJ4PVerOMu2ARoqfZsIEodAZnPCgh3+VB3MnQ==" saltValue="N5vIe5xC/L4lkROjrUbH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4"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93645</v>
      </c>
      <c r="D6" s="32">
        <f t="shared" si="3"/>
        <v>47</v>
      </c>
      <c r="E6" s="32">
        <f t="shared" si="3"/>
        <v>17</v>
      </c>
      <c r="F6" s="32">
        <f t="shared" si="3"/>
        <v>4</v>
      </c>
      <c r="G6" s="32">
        <f t="shared" si="3"/>
        <v>0</v>
      </c>
      <c r="H6" s="32" t="str">
        <f t="shared" si="3"/>
        <v>栃木県　野木町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7.89</v>
      </c>
      <c r="Q6" s="33">
        <f t="shared" si="3"/>
        <v>75.650000000000006</v>
      </c>
      <c r="R6" s="33">
        <f t="shared" si="3"/>
        <v>2478</v>
      </c>
      <c r="S6" s="33">
        <f t="shared" si="3"/>
        <v>25735</v>
      </c>
      <c r="T6" s="33">
        <f t="shared" si="3"/>
        <v>30.26</v>
      </c>
      <c r="U6" s="33">
        <f t="shared" si="3"/>
        <v>850.46</v>
      </c>
      <c r="V6" s="33">
        <f t="shared" si="3"/>
        <v>2027</v>
      </c>
      <c r="W6" s="33">
        <f t="shared" si="3"/>
        <v>0.54</v>
      </c>
      <c r="X6" s="33">
        <f t="shared" si="3"/>
        <v>3753.7</v>
      </c>
      <c r="Y6" s="34">
        <f>IF(Y7="",NA(),Y7)</f>
        <v>74.47</v>
      </c>
      <c r="Z6" s="34">
        <f t="shared" ref="Z6:AH6" si="4">IF(Z7="",NA(),Z7)</f>
        <v>79.62</v>
      </c>
      <c r="AA6" s="34">
        <f t="shared" si="4"/>
        <v>60</v>
      </c>
      <c r="AB6" s="34">
        <f t="shared" si="4"/>
        <v>69.86</v>
      </c>
      <c r="AC6" s="34">
        <f t="shared" si="4"/>
        <v>61.83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2991.82</v>
      </c>
      <c r="BG6" s="34">
        <f t="shared" ref="BG6:BO6" si="7">IF(BG7="",NA(),BG7)</f>
        <v>2548.6</v>
      </c>
      <c r="BH6" s="34">
        <f t="shared" si="7"/>
        <v>1865.98</v>
      </c>
      <c r="BI6" s="34">
        <f t="shared" si="7"/>
        <v>1543.28</v>
      </c>
      <c r="BJ6" s="34">
        <f t="shared" si="7"/>
        <v>1495.16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53.41</v>
      </c>
      <c r="BR6" s="34">
        <f t="shared" ref="BR6:BZ6" si="8">IF(BR7="",NA(),BR7)</f>
        <v>47.17</v>
      </c>
      <c r="BS6" s="34">
        <f t="shared" si="8"/>
        <v>37.65</v>
      </c>
      <c r="BT6" s="34">
        <f t="shared" si="8"/>
        <v>51.37</v>
      </c>
      <c r="BU6" s="34">
        <f t="shared" si="8"/>
        <v>80.78</v>
      </c>
      <c r="BV6" s="34">
        <f t="shared" si="8"/>
        <v>64.63</v>
      </c>
      <c r="BW6" s="34">
        <f t="shared" si="8"/>
        <v>66.56</v>
      </c>
      <c r="BX6" s="34">
        <f t="shared" si="8"/>
        <v>66.22</v>
      </c>
      <c r="BY6" s="34">
        <f t="shared" si="8"/>
        <v>69.87</v>
      </c>
      <c r="BZ6" s="34">
        <f t="shared" si="8"/>
        <v>74.3</v>
      </c>
      <c r="CA6" s="33" t="str">
        <f>IF(CA7="","",IF(CA7="-","【-】","【"&amp;SUBSTITUTE(TEXT(CA7,"#,##0.00"),"-","△")&amp;"】"))</f>
        <v>【75.58】</v>
      </c>
      <c r="CB6" s="34">
        <f>IF(CB7="",NA(),CB7)</f>
        <v>239.49</v>
      </c>
      <c r="CC6" s="34">
        <f t="shared" ref="CC6:CK6" si="9">IF(CC7="",NA(),CC7)</f>
        <v>277.52999999999997</v>
      </c>
      <c r="CD6" s="34">
        <f t="shared" si="9"/>
        <v>351.83</v>
      </c>
      <c r="CE6" s="34">
        <f t="shared" si="9"/>
        <v>262.77</v>
      </c>
      <c r="CF6" s="34">
        <f t="shared" si="9"/>
        <v>167.42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76.67</v>
      </c>
      <c r="CY6" s="34">
        <f t="shared" ref="CY6:DG6" si="11">IF(CY7="",NA(),CY7)</f>
        <v>79.08</v>
      </c>
      <c r="CZ6" s="34">
        <f t="shared" si="11"/>
        <v>80.319999999999993</v>
      </c>
      <c r="DA6" s="34">
        <f t="shared" si="11"/>
        <v>80.709999999999994</v>
      </c>
      <c r="DB6" s="34">
        <f t="shared" si="11"/>
        <v>80.709999999999994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93645</v>
      </c>
      <c r="D7" s="36">
        <v>47</v>
      </c>
      <c r="E7" s="36">
        <v>17</v>
      </c>
      <c r="F7" s="36">
        <v>4</v>
      </c>
      <c r="G7" s="36">
        <v>0</v>
      </c>
      <c r="H7" s="36" t="s">
        <v>111</v>
      </c>
      <c r="I7" s="36" t="s">
        <v>112</v>
      </c>
      <c r="J7" s="36" t="s">
        <v>113</v>
      </c>
      <c r="K7" s="36" t="s">
        <v>114</v>
      </c>
      <c r="L7" s="36" t="s">
        <v>115</v>
      </c>
      <c r="M7" s="36" t="s">
        <v>116</v>
      </c>
      <c r="N7" s="37" t="s">
        <v>117</v>
      </c>
      <c r="O7" s="37" t="s">
        <v>118</v>
      </c>
      <c r="P7" s="37">
        <v>7.89</v>
      </c>
      <c r="Q7" s="37">
        <v>75.650000000000006</v>
      </c>
      <c r="R7" s="37">
        <v>2478</v>
      </c>
      <c r="S7" s="37">
        <v>25735</v>
      </c>
      <c r="T7" s="37">
        <v>30.26</v>
      </c>
      <c r="U7" s="37">
        <v>850.46</v>
      </c>
      <c r="V7" s="37">
        <v>2027</v>
      </c>
      <c r="W7" s="37">
        <v>0.54</v>
      </c>
      <c r="X7" s="37">
        <v>3753.7</v>
      </c>
      <c r="Y7" s="37">
        <v>74.47</v>
      </c>
      <c r="Z7" s="37">
        <v>79.62</v>
      </c>
      <c r="AA7" s="37">
        <v>60</v>
      </c>
      <c r="AB7" s="37">
        <v>69.86</v>
      </c>
      <c r="AC7" s="37">
        <v>61.83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2991.82</v>
      </c>
      <c r="BG7" s="37">
        <v>2548.6</v>
      </c>
      <c r="BH7" s="37">
        <v>1865.98</v>
      </c>
      <c r="BI7" s="37">
        <v>1543.28</v>
      </c>
      <c r="BJ7" s="37">
        <v>1495.16</v>
      </c>
      <c r="BK7" s="37">
        <v>1569.13</v>
      </c>
      <c r="BL7" s="37">
        <v>1436</v>
      </c>
      <c r="BM7" s="37">
        <v>1434.89</v>
      </c>
      <c r="BN7" s="37">
        <v>1298.9100000000001</v>
      </c>
      <c r="BO7" s="37">
        <v>1243.71</v>
      </c>
      <c r="BP7" s="37">
        <v>1225.44</v>
      </c>
      <c r="BQ7" s="37">
        <v>53.41</v>
      </c>
      <c r="BR7" s="37">
        <v>47.17</v>
      </c>
      <c r="BS7" s="37">
        <v>37.65</v>
      </c>
      <c r="BT7" s="37">
        <v>51.37</v>
      </c>
      <c r="BU7" s="37">
        <v>80.78</v>
      </c>
      <c r="BV7" s="37">
        <v>64.63</v>
      </c>
      <c r="BW7" s="37">
        <v>66.56</v>
      </c>
      <c r="BX7" s="37">
        <v>66.22</v>
      </c>
      <c r="BY7" s="37">
        <v>69.87</v>
      </c>
      <c r="BZ7" s="37">
        <v>74.3</v>
      </c>
      <c r="CA7" s="37">
        <v>75.58</v>
      </c>
      <c r="CB7" s="37">
        <v>239.49</v>
      </c>
      <c r="CC7" s="37">
        <v>277.52999999999997</v>
      </c>
      <c r="CD7" s="37">
        <v>351.83</v>
      </c>
      <c r="CE7" s="37">
        <v>262.77</v>
      </c>
      <c r="CF7" s="37">
        <v>167.42</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76.67</v>
      </c>
      <c r="CY7" s="37">
        <v>79.08</v>
      </c>
      <c r="CZ7" s="37">
        <v>80.319999999999993</v>
      </c>
      <c r="DA7" s="37">
        <v>80.709999999999994</v>
      </c>
      <c r="DB7" s="37">
        <v>80.709999999999994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2018-12-03T09:12:55Z</dcterms:created>
  <dcterms:modified xsi:type="dcterms:W3CDTF">2019-01-28T07:26:45Z</dcterms:modified>
  <cp:category/>
</cp:coreProperties>
</file>